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890" windowHeight="12690" activeTab="0"/>
  </bookViews>
  <sheets>
    <sheet name="KSAACF" sheetId="1" r:id="rId1"/>
    <sheet name="KSAACF Projected 2004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Richard L. Patch</author>
  </authors>
  <commentList>
    <comment ref="F11" authorId="0">
      <text>
        <r>
          <rPr>
            <b/>
            <sz val="8"/>
            <rFont val="Tahoma"/>
            <family val="0"/>
          </rPr>
          <t>$623.22 - Chapter Scholarship Fund (Endowment Fund)
$15 - Donation</t>
        </r>
      </text>
    </comment>
    <comment ref="G11" authorId="0">
      <text>
        <r>
          <rPr>
            <b/>
            <sz val="8"/>
            <rFont val="Tahoma"/>
            <family val="0"/>
          </rPr>
          <t>Chapter Scholarship Fund (Endowment Fund)</t>
        </r>
      </text>
    </comment>
    <comment ref="L10" authorId="0">
      <text>
        <r>
          <rPr>
            <b/>
            <sz val="8"/>
            <rFont val="Tahoma"/>
            <family val="0"/>
          </rPr>
          <t>2005 Dues (counted next year)</t>
        </r>
        <r>
          <rPr>
            <sz val="8"/>
            <rFont val="Tahoma"/>
            <family val="0"/>
          </rPr>
          <t xml:space="preserve">
</t>
        </r>
      </text>
    </comment>
    <comment ref="M32" authorId="0">
      <text>
        <r>
          <rPr>
            <b/>
            <sz val="8"/>
            <rFont val="Tahoma"/>
            <family val="0"/>
          </rPr>
          <t>Scheduled for Feb '05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<sst xmlns="http://schemas.openxmlformats.org/spreadsheetml/2006/main" count="89" uniqueCount="49">
  <si>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</si>
  <si>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</si>
  <si>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</si>
  <si>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</si>
  <si>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</si>
  <si>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</si>
  <si>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</si>
  <si>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</si>
  <si>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</si>
  <si>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</si>
  <si>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</si>
  <si>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</si>
  <si>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</si>
  <si>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</si>
  <si>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</si>
  <si>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</si>
  <si>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</si>
  <si>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</si>
  <si>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</si>
  <si>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</si>
  <si>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</si>
  <si>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</si>
  <si>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</si>
  <si>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</si>
  <si>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Newsletter (Printing)</t>
  </si>
  <si>
    <t>Newsletter (Stamps)</t>
  </si>
  <si>
    <t>Housing Corporation</t>
  </si>
  <si>
    <t>Newsletter (Materials)</t>
  </si>
  <si>
    <t>Dividends</t>
  </si>
  <si>
    <t>Directory (Materials)</t>
  </si>
  <si>
    <t>Directory (Printing)</t>
  </si>
  <si>
    <t>UG Scholarship</t>
  </si>
  <si>
    <t>UG Rush Donation</t>
  </si>
  <si>
    <t>Total Monthly Cash</t>
  </si>
  <si>
    <t>TOTAL</t>
  </si>
  <si>
    <t>F Day Pkt (Stps&amp;Env)</t>
  </si>
  <si>
    <t>Extra Stuff</t>
  </si>
  <si>
    <t>Alumni Chapter Insur.</t>
  </si>
  <si>
    <t>KSAACF Projected 2004 Budget</t>
  </si>
  <si>
    <t>KSAACF 2004 Budget</t>
  </si>
  <si>
    <t>Charter Alum Reunion</t>
  </si>
  <si>
    <t>2004 Members</t>
  </si>
  <si>
    <t>National Alum Direct.</t>
  </si>
  <si>
    <t>Und/Alum BBQ</t>
  </si>
  <si>
    <t>Endw Fnd (Schlr Fnd)</t>
  </si>
  <si>
    <t>PayPal Fee</t>
  </si>
  <si>
    <t>2005 Members</t>
  </si>
  <si>
    <t>TBA (2)</t>
  </si>
  <si>
    <t>Founders' Day Deposit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</si>
</sst>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M41" sqref="M41"/>
    </sheetView>
  </sheetViews>
  <sheetFormatPr defaultColWidth="9.140625" defaultRowHeight="12.75"/>
  <cols>
    <col min="1" max="1" width="19.28125" style="0" bestFit="1" customWidth="1"/>
    <col min="2" max="14" width="8.57421875" style="0" customWidth="1"/>
  </cols>
  <sheetData>
    <row r="1" spans="1:14" ht="19.5" thickBot="1" thickTop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3.5" thickBot="1">
      <c r="A2" s="1" t="s">
        <v>17</v>
      </c>
      <c r="B2" s="21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26" t="s">
        <v>12</v>
      </c>
      <c r="N2" s="9" t="s">
        <v>34</v>
      </c>
    </row>
    <row r="3" spans="1:14" ht="12.75">
      <c r="A3" s="2" t="s">
        <v>0</v>
      </c>
      <c r="B3" s="15">
        <v>2235.99</v>
      </c>
      <c r="C3" s="5">
        <f aca="true" t="shared" si="0" ref="C3:M3">B7</f>
        <v>2193.3399999999997</v>
      </c>
      <c r="D3" s="5">
        <f t="shared" si="0"/>
        <v>2195.43</v>
      </c>
      <c r="E3" s="5">
        <f t="shared" si="0"/>
        <v>2407.5899999999997</v>
      </c>
      <c r="F3" s="5">
        <f t="shared" si="0"/>
        <v>2444.7699999999995</v>
      </c>
      <c r="G3" s="5">
        <f t="shared" si="0"/>
        <v>2910.31</v>
      </c>
      <c r="H3" s="5">
        <f t="shared" si="0"/>
        <v>1907.5800000000002</v>
      </c>
      <c r="I3" s="5">
        <f t="shared" si="0"/>
        <v>1979.2300000000002</v>
      </c>
      <c r="J3" s="5">
        <f t="shared" si="0"/>
        <v>1980.9100000000003</v>
      </c>
      <c r="K3" s="5">
        <f t="shared" si="0"/>
        <v>1982.5400000000004</v>
      </c>
      <c r="L3" s="5">
        <f t="shared" si="0"/>
        <v>2024.2100000000005</v>
      </c>
      <c r="M3" s="27">
        <f t="shared" si="0"/>
        <v>2060.8800000000006</v>
      </c>
      <c r="N3" s="10"/>
    </row>
    <row r="4" spans="1:14" ht="12.75">
      <c r="A4" s="2" t="s">
        <v>13</v>
      </c>
      <c r="B4" s="22">
        <f aca="true" t="shared" si="1" ref="B4:M4">SUM(B10:B14)</f>
        <v>37.25</v>
      </c>
      <c r="C4" s="8">
        <f t="shared" si="1"/>
        <v>2.09</v>
      </c>
      <c r="D4" s="8">
        <f t="shared" si="1"/>
        <v>212.16</v>
      </c>
      <c r="E4" s="8">
        <f t="shared" si="1"/>
        <v>37.18</v>
      </c>
      <c r="F4" s="8">
        <f t="shared" si="1"/>
        <v>2284.3100000000004</v>
      </c>
      <c r="G4" s="8">
        <f t="shared" si="1"/>
        <v>1398.66</v>
      </c>
      <c r="H4" s="8">
        <f t="shared" si="1"/>
        <v>71.65</v>
      </c>
      <c r="I4" s="8">
        <f t="shared" si="1"/>
        <v>1.68</v>
      </c>
      <c r="J4" s="8">
        <f t="shared" si="1"/>
        <v>1.63</v>
      </c>
      <c r="K4" s="8">
        <f t="shared" si="1"/>
        <v>241.67</v>
      </c>
      <c r="L4" s="8">
        <f t="shared" si="1"/>
        <v>71.67</v>
      </c>
      <c r="M4" s="28">
        <f t="shared" si="1"/>
        <v>105.6</v>
      </c>
      <c r="N4" s="11">
        <f>SUM(B4:M4)</f>
        <v>4465.550000000001</v>
      </c>
    </row>
    <row r="5" spans="1:14" ht="12.75">
      <c r="A5" s="2" t="s">
        <v>14</v>
      </c>
      <c r="B5" s="23">
        <f aca="true" t="shared" si="2" ref="B5:M5">SUM(B17:B38)</f>
        <v>79.9</v>
      </c>
      <c r="C5" s="5">
        <f t="shared" si="2"/>
        <v>0</v>
      </c>
      <c r="D5" s="5">
        <f t="shared" si="2"/>
        <v>0</v>
      </c>
      <c r="E5" s="5">
        <f t="shared" si="2"/>
        <v>0</v>
      </c>
      <c r="F5" s="5">
        <f t="shared" si="2"/>
        <v>1818.77</v>
      </c>
      <c r="G5" s="5">
        <f t="shared" si="2"/>
        <v>2401.39</v>
      </c>
      <c r="H5" s="5">
        <f t="shared" si="2"/>
        <v>0</v>
      </c>
      <c r="I5" s="5">
        <f t="shared" si="2"/>
        <v>0</v>
      </c>
      <c r="J5" s="5">
        <f t="shared" si="2"/>
        <v>0</v>
      </c>
      <c r="K5" s="5">
        <f t="shared" si="2"/>
        <v>200</v>
      </c>
      <c r="L5" s="5">
        <f t="shared" si="2"/>
        <v>35</v>
      </c>
      <c r="M5" s="27">
        <f t="shared" si="2"/>
        <v>1577</v>
      </c>
      <c r="N5" s="11">
        <f aca="true" t="shared" si="3" ref="N5:N32">SUM(B5:M5)</f>
        <v>6112.0599999999995</v>
      </c>
    </row>
    <row r="6" spans="1:14" ht="12.75">
      <c r="A6" s="2" t="s">
        <v>33</v>
      </c>
      <c r="B6" s="23">
        <f>B4-B5</f>
        <v>-42.650000000000006</v>
      </c>
      <c r="C6" s="5">
        <f aca="true" t="shared" si="4" ref="C6:M6">C4-C5</f>
        <v>2.09</v>
      </c>
      <c r="D6" s="5">
        <f t="shared" si="4"/>
        <v>212.16</v>
      </c>
      <c r="E6" s="5">
        <f t="shared" si="4"/>
        <v>37.18</v>
      </c>
      <c r="F6" s="5">
        <f t="shared" si="4"/>
        <v>465.5400000000004</v>
      </c>
      <c r="G6" s="5">
        <f t="shared" si="4"/>
        <v>-1002.7299999999998</v>
      </c>
      <c r="H6" s="5">
        <f t="shared" si="4"/>
        <v>71.65</v>
      </c>
      <c r="I6" s="5">
        <f t="shared" si="4"/>
        <v>1.68</v>
      </c>
      <c r="J6" s="5">
        <f t="shared" si="4"/>
        <v>1.63</v>
      </c>
      <c r="K6" s="5">
        <f t="shared" si="4"/>
        <v>41.66999999999999</v>
      </c>
      <c r="L6" s="5">
        <f t="shared" si="4"/>
        <v>36.67</v>
      </c>
      <c r="M6" s="27">
        <f t="shared" si="4"/>
        <v>-1471.4</v>
      </c>
      <c r="N6" s="11">
        <f t="shared" si="3"/>
        <v>-1646.5099999999995</v>
      </c>
    </row>
    <row r="7" spans="1:14" ht="12.75">
      <c r="A7" s="2" t="s">
        <v>15</v>
      </c>
      <c r="B7" s="23">
        <f>B3+B6</f>
        <v>2193.3399999999997</v>
      </c>
      <c r="C7" s="5">
        <f aca="true" t="shared" si="5" ref="C7:M7">C3+C6</f>
        <v>2195.43</v>
      </c>
      <c r="D7" s="5">
        <f t="shared" si="5"/>
        <v>2407.5899999999997</v>
      </c>
      <c r="E7" s="5">
        <f t="shared" si="5"/>
        <v>2444.7699999999995</v>
      </c>
      <c r="F7" s="5">
        <f t="shared" si="5"/>
        <v>2910.31</v>
      </c>
      <c r="G7" s="5">
        <f t="shared" si="5"/>
        <v>1907.5800000000002</v>
      </c>
      <c r="H7" s="5">
        <f t="shared" si="5"/>
        <v>1979.2300000000002</v>
      </c>
      <c r="I7" s="5">
        <f t="shared" si="5"/>
        <v>1980.9100000000003</v>
      </c>
      <c r="J7" s="5">
        <f t="shared" si="5"/>
        <v>1982.5400000000004</v>
      </c>
      <c r="K7" s="5">
        <f t="shared" si="5"/>
        <v>2024.2100000000005</v>
      </c>
      <c r="L7" s="5">
        <f t="shared" si="5"/>
        <v>2060.8800000000006</v>
      </c>
      <c r="M7" s="27">
        <f t="shared" si="5"/>
        <v>589.4800000000005</v>
      </c>
      <c r="N7" s="11">
        <f>M7</f>
        <v>589.4800000000005</v>
      </c>
    </row>
    <row r="8" spans="1:14" ht="13.5" thickBot="1">
      <c r="A8" s="2"/>
      <c r="B8" s="23"/>
      <c r="C8" s="5"/>
      <c r="D8" s="5"/>
      <c r="E8" s="5"/>
      <c r="F8" s="5"/>
      <c r="G8" s="5"/>
      <c r="H8" s="5"/>
      <c r="I8" s="5"/>
      <c r="J8" s="5"/>
      <c r="K8" s="5"/>
      <c r="L8" s="5"/>
      <c r="M8" s="27"/>
      <c r="N8" s="12"/>
    </row>
    <row r="9" spans="1:14" ht="13.5" thickBot="1">
      <c r="A9" s="1" t="s">
        <v>16</v>
      </c>
      <c r="B9" s="24"/>
      <c r="C9" s="6"/>
      <c r="D9" s="6"/>
      <c r="E9" s="6"/>
      <c r="F9" s="6"/>
      <c r="G9" s="6"/>
      <c r="H9" s="6"/>
      <c r="I9" s="6"/>
      <c r="J9" s="6"/>
      <c r="K9" s="6"/>
      <c r="L9" s="6"/>
      <c r="M9" s="29"/>
      <c r="N9" s="13"/>
    </row>
    <row r="10" spans="1:14" ht="12.75">
      <c r="A10" s="2" t="s">
        <v>18</v>
      </c>
      <c r="B10" s="23">
        <v>35</v>
      </c>
      <c r="C10" s="5"/>
      <c r="D10" s="5">
        <v>210</v>
      </c>
      <c r="E10" s="5">
        <v>35</v>
      </c>
      <c r="F10" s="5">
        <v>126</v>
      </c>
      <c r="G10" s="5">
        <v>49</v>
      </c>
      <c r="H10" s="5">
        <v>70</v>
      </c>
      <c r="I10" s="5"/>
      <c r="J10" s="5"/>
      <c r="K10" s="5">
        <v>175</v>
      </c>
      <c r="L10" s="5">
        <v>70</v>
      </c>
      <c r="M10" s="27">
        <v>105</v>
      </c>
      <c r="N10" s="11">
        <f t="shared" si="3"/>
        <v>875</v>
      </c>
    </row>
    <row r="11" spans="1:14" ht="12.75">
      <c r="A11" s="2" t="s">
        <v>19</v>
      </c>
      <c r="B11" s="23"/>
      <c r="C11" s="5"/>
      <c r="D11" s="5"/>
      <c r="E11" s="5"/>
      <c r="F11" s="5">
        <v>638.22</v>
      </c>
      <c r="G11" s="5">
        <v>200</v>
      </c>
      <c r="H11" s="5"/>
      <c r="I11" s="5"/>
      <c r="J11" s="5"/>
      <c r="K11" s="5">
        <v>65</v>
      </c>
      <c r="L11" s="5"/>
      <c r="M11" s="27"/>
      <c r="N11" s="11">
        <f t="shared" si="3"/>
        <v>903.22</v>
      </c>
    </row>
    <row r="12" spans="1:14" ht="12.75">
      <c r="A12" s="2" t="s">
        <v>20</v>
      </c>
      <c r="B12" s="23"/>
      <c r="C12" s="5"/>
      <c r="D12" s="5"/>
      <c r="E12" s="5"/>
      <c r="F12" s="5"/>
      <c r="G12" s="5"/>
      <c r="H12" s="5"/>
      <c r="I12" s="5"/>
      <c r="J12" s="5"/>
      <c r="K12" s="5"/>
      <c r="L12" s="5"/>
      <c r="M12" s="27"/>
      <c r="N12" s="11">
        <f t="shared" si="3"/>
        <v>0</v>
      </c>
    </row>
    <row r="13" spans="1:14" ht="12.75">
      <c r="A13" s="2" t="s">
        <v>40</v>
      </c>
      <c r="B13" s="23"/>
      <c r="C13" s="5"/>
      <c r="D13" s="5"/>
      <c r="E13" s="5"/>
      <c r="F13" s="5">
        <v>1517.5</v>
      </c>
      <c r="G13" s="5">
        <v>1147.5</v>
      </c>
      <c r="H13" s="5"/>
      <c r="I13" s="5"/>
      <c r="J13" s="5"/>
      <c r="K13" s="5"/>
      <c r="L13" s="5"/>
      <c r="M13" s="27"/>
      <c r="N13" s="11">
        <f t="shared" si="3"/>
        <v>2665</v>
      </c>
    </row>
    <row r="14" spans="1:14" ht="12.75">
      <c r="A14" s="2" t="s">
        <v>28</v>
      </c>
      <c r="B14" s="23">
        <v>2.25</v>
      </c>
      <c r="C14" s="5">
        <v>2.09</v>
      </c>
      <c r="D14" s="5">
        <v>2.16</v>
      </c>
      <c r="E14" s="5">
        <v>2.18</v>
      </c>
      <c r="F14" s="5">
        <v>2.59</v>
      </c>
      <c r="G14" s="5">
        <v>2.16</v>
      </c>
      <c r="H14" s="5">
        <v>1.65</v>
      </c>
      <c r="I14" s="5">
        <v>1.68</v>
      </c>
      <c r="J14" s="5">
        <v>1.63</v>
      </c>
      <c r="K14" s="5">
        <v>1.67</v>
      </c>
      <c r="L14" s="5">
        <v>1.67</v>
      </c>
      <c r="M14" s="27">
        <v>0.6</v>
      </c>
      <c r="N14" s="11">
        <f t="shared" si="3"/>
        <v>22.330000000000005</v>
      </c>
    </row>
    <row r="15" spans="1:14" ht="13.5" thickBot="1">
      <c r="A15" s="2"/>
      <c r="B15" s="23"/>
      <c r="C15" s="5"/>
      <c r="D15" s="5"/>
      <c r="E15" s="5"/>
      <c r="F15" s="5"/>
      <c r="G15" s="5"/>
      <c r="H15" s="5"/>
      <c r="I15" s="5"/>
      <c r="J15" s="5"/>
      <c r="K15" s="5"/>
      <c r="L15" s="5"/>
      <c r="M15" s="27"/>
      <c r="N15" s="12"/>
    </row>
    <row r="16" spans="1:14" ht="13.5" thickBot="1">
      <c r="A16" s="1" t="s">
        <v>21</v>
      </c>
      <c r="B16" s="24"/>
      <c r="C16" s="6"/>
      <c r="D16" s="6"/>
      <c r="E16" s="6"/>
      <c r="F16" s="6"/>
      <c r="G16" s="6"/>
      <c r="H16" s="6"/>
      <c r="I16" s="6"/>
      <c r="J16" s="6"/>
      <c r="K16" s="6"/>
      <c r="L16" s="6"/>
      <c r="M16" s="29"/>
      <c r="N16" s="13"/>
    </row>
    <row r="17" spans="1:14" ht="12.75">
      <c r="A17" s="2" t="s">
        <v>22</v>
      </c>
      <c r="B17" s="23"/>
      <c r="C17" s="5"/>
      <c r="D17" s="5"/>
      <c r="E17" s="5"/>
      <c r="F17" s="5"/>
      <c r="G17" s="5">
        <v>50</v>
      </c>
      <c r="H17" s="5"/>
      <c r="I17" s="5"/>
      <c r="J17" s="5"/>
      <c r="K17" s="5"/>
      <c r="L17" s="5"/>
      <c r="M17" s="27"/>
      <c r="N17" s="11">
        <f t="shared" si="3"/>
        <v>50</v>
      </c>
    </row>
    <row r="18" spans="1:14" ht="12.75">
      <c r="A18" s="17" t="s">
        <v>37</v>
      </c>
      <c r="B18" s="23"/>
      <c r="C18" s="5"/>
      <c r="D18" s="5"/>
      <c r="E18" s="5"/>
      <c r="F18" s="5"/>
      <c r="G18" s="5">
        <v>250</v>
      </c>
      <c r="H18" s="5"/>
      <c r="I18" s="5"/>
      <c r="J18" s="5"/>
      <c r="K18" s="5"/>
      <c r="L18" s="5"/>
      <c r="M18" s="27"/>
      <c r="N18" s="11">
        <f t="shared" si="3"/>
        <v>250</v>
      </c>
    </row>
    <row r="19" spans="1:14" ht="12.75">
      <c r="A19" s="2" t="s">
        <v>23</v>
      </c>
      <c r="B19" s="23"/>
      <c r="C19" s="5"/>
      <c r="D19" s="5"/>
      <c r="E19" s="5"/>
      <c r="F19" s="5"/>
      <c r="G19" s="5">
        <v>38</v>
      </c>
      <c r="H19" s="5"/>
      <c r="I19" s="5"/>
      <c r="J19" s="5"/>
      <c r="K19" s="5"/>
      <c r="L19" s="5"/>
      <c r="M19" s="27"/>
      <c r="N19" s="11">
        <f t="shared" si="3"/>
        <v>38</v>
      </c>
    </row>
    <row r="20" spans="1:14" ht="12.75">
      <c r="A20" s="2" t="s">
        <v>26</v>
      </c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30">
        <f>N40*3.5</f>
        <v>77</v>
      </c>
      <c r="N20" s="20">
        <f t="shared" si="3"/>
        <v>77</v>
      </c>
    </row>
    <row r="21" spans="1:14" ht="12.75">
      <c r="A21" s="2" t="s">
        <v>27</v>
      </c>
      <c r="B21" s="23"/>
      <c r="C21" s="5"/>
      <c r="D21" s="18"/>
      <c r="E21" s="5"/>
      <c r="F21" s="5"/>
      <c r="G21" s="18"/>
      <c r="H21" s="5"/>
      <c r="I21" s="5"/>
      <c r="J21" s="5"/>
      <c r="K21" s="5"/>
      <c r="L21" s="5"/>
      <c r="M21" s="27"/>
      <c r="N21" s="11">
        <f t="shared" si="3"/>
        <v>0</v>
      </c>
    </row>
    <row r="22" spans="1:14" ht="12.75">
      <c r="A22" s="2" t="s">
        <v>24</v>
      </c>
      <c r="B22" s="23"/>
      <c r="C22" s="5"/>
      <c r="D22" s="18"/>
      <c r="E22" s="5"/>
      <c r="F22" s="5"/>
      <c r="G22" s="18"/>
      <c r="H22" s="5"/>
      <c r="I22" s="5"/>
      <c r="J22" s="5"/>
      <c r="K22" s="5"/>
      <c r="L22" s="5"/>
      <c r="M22" s="27"/>
      <c r="N22" s="11">
        <f t="shared" si="3"/>
        <v>0</v>
      </c>
    </row>
    <row r="23" spans="1:14" ht="12.75">
      <c r="A23" s="2" t="s">
        <v>25</v>
      </c>
      <c r="B23" s="23"/>
      <c r="C23" s="5"/>
      <c r="D23" s="18"/>
      <c r="E23" s="5"/>
      <c r="F23" s="5"/>
      <c r="G23" s="18"/>
      <c r="H23" s="5"/>
      <c r="I23" s="5"/>
      <c r="J23" s="5"/>
      <c r="K23" s="5">
        <v>200</v>
      </c>
      <c r="L23" s="5"/>
      <c r="M23" s="27"/>
      <c r="N23" s="11">
        <f t="shared" si="3"/>
        <v>200</v>
      </c>
    </row>
    <row r="24" spans="1:14" ht="12.75">
      <c r="A24" s="2" t="s">
        <v>29</v>
      </c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27"/>
      <c r="N24" s="11">
        <f t="shared" si="3"/>
        <v>0</v>
      </c>
    </row>
    <row r="25" spans="1:14" ht="12.75">
      <c r="A25" s="2" t="s">
        <v>30</v>
      </c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27"/>
      <c r="N25" s="11">
        <f t="shared" si="3"/>
        <v>0</v>
      </c>
    </row>
    <row r="26" spans="1:14" ht="12.75">
      <c r="A26" s="2" t="s">
        <v>35</v>
      </c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27"/>
      <c r="N26" s="11">
        <f t="shared" si="3"/>
        <v>0</v>
      </c>
    </row>
    <row r="27" spans="1:14" ht="12.75">
      <c r="A27" s="2" t="s">
        <v>31</v>
      </c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27"/>
      <c r="N27" s="11">
        <f t="shared" si="3"/>
        <v>0</v>
      </c>
    </row>
    <row r="28" spans="1:14" ht="12.75">
      <c r="A28" s="2" t="s">
        <v>32</v>
      </c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27"/>
      <c r="N28" s="11">
        <f t="shared" si="3"/>
        <v>0</v>
      </c>
    </row>
    <row r="29" spans="1:14" ht="12.75">
      <c r="A29" s="2" t="s">
        <v>40</v>
      </c>
      <c r="B29" s="5"/>
      <c r="C29" s="5"/>
      <c r="D29" s="5"/>
      <c r="E29" s="5"/>
      <c r="F29" s="5">
        <v>500</v>
      </c>
      <c r="G29" s="5">
        <v>2059.17</v>
      </c>
      <c r="H29" s="5"/>
      <c r="I29" s="5"/>
      <c r="J29" s="5"/>
      <c r="K29" s="5"/>
      <c r="L29" s="5"/>
      <c r="M29" s="27"/>
      <c r="N29" s="11">
        <f t="shared" si="3"/>
        <v>2559.17</v>
      </c>
    </row>
    <row r="30" spans="1:14" ht="12.75">
      <c r="A30" s="2" t="s">
        <v>45</v>
      </c>
      <c r="B30" s="5"/>
      <c r="C30" s="5"/>
      <c r="D30" s="5"/>
      <c r="E30" s="5"/>
      <c r="F30" s="5"/>
      <c r="G30" s="5">
        <v>4.22</v>
      </c>
      <c r="H30" s="5"/>
      <c r="I30" s="5"/>
      <c r="J30" s="5"/>
      <c r="K30" s="5"/>
      <c r="L30" s="5"/>
      <c r="M30" s="27"/>
      <c r="N30" s="11">
        <f t="shared" si="3"/>
        <v>4.22</v>
      </c>
    </row>
    <row r="31" spans="1:14" ht="12.75">
      <c r="A31" s="2" t="s">
        <v>47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>
        <v>35</v>
      </c>
      <c r="M31" s="27"/>
      <c r="N31" s="11">
        <f t="shared" si="3"/>
        <v>35</v>
      </c>
    </row>
    <row r="32" spans="1:14" ht="12.75">
      <c r="A32" s="2" t="s">
        <v>48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7">
        <v>1500</v>
      </c>
      <c r="N32" s="11">
        <f t="shared" si="3"/>
        <v>1500</v>
      </c>
    </row>
    <row r="33" spans="1:14" ht="12.75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27"/>
      <c r="N33" s="11"/>
    </row>
    <row r="34" spans="1:14" ht="12.75">
      <c r="A34" s="16" t="s">
        <v>36</v>
      </c>
      <c r="B34" s="23"/>
      <c r="C34" s="5"/>
      <c r="D34" s="5"/>
      <c r="E34" s="5"/>
      <c r="F34" s="5"/>
      <c r="G34" s="5"/>
      <c r="H34" s="5"/>
      <c r="I34" s="5"/>
      <c r="J34" s="5"/>
      <c r="K34" s="5"/>
      <c r="L34" s="5"/>
      <c r="M34" s="27"/>
      <c r="N34" s="11">
        <f>SUM(B35:M38)</f>
        <v>1398.67</v>
      </c>
    </row>
    <row r="35" spans="1:14" ht="12.75">
      <c r="A35" s="2" t="s">
        <v>42</v>
      </c>
      <c r="B35" s="23">
        <v>79.9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27"/>
      <c r="N35" s="11"/>
    </row>
    <row r="36" spans="1:14" ht="12.75">
      <c r="A36" s="2" t="s">
        <v>44</v>
      </c>
      <c r="B36" s="23"/>
      <c r="C36" s="5"/>
      <c r="D36" s="5"/>
      <c r="E36" s="5"/>
      <c r="F36" s="5">
        <v>1023.22</v>
      </c>
      <c r="G36" s="5"/>
      <c r="H36" s="5"/>
      <c r="I36" s="5"/>
      <c r="J36" s="5"/>
      <c r="K36" s="5"/>
      <c r="L36" s="5"/>
      <c r="M36" s="27"/>
      <c r="N36" s="11"/>
    </row>
    <row r="37" spans="1:14" ht="12.75">
      <c r="A37" s="2" t="s">
        <v>43</v>
      </c>
      <c r="B37" s="23"/>
      <c r="C37" s="5"/>
      <c r="D37" s="5"/>
      <c r="E37" s="5"/>
      <c r="F37" s="5">
        <v>295.55</v>
      </c>
      <c r="G37" s="5"/>
      <c r="H37" s="5"/>
      <c r="I37" s="5"/>
      <c r="J37" s="5"/>
      <c r="K37" s="5"/>
      <c r="L37" s="5"/>
      <c r="M37" s="27"/>
      <c r="N37" s="11"/>
    </row>
    <row r="38" spans="1:14" ht="13.5" thickBot="1">
      <c r="A38" s="3"/>
      <c r="B38" s="25"/>
      <c r="C38" s="7"/>
      <c r="D38" s="7"/>
      <c r="E38" s="7"/>
      <c r="F38" s="7"/>
      <c r="G38" s="7"/>
      <c r="H38" s="7"/>
      <c r="I38" s="7"/>
      <c r="J38" s="7"/>
      <c r="K38" s="7"/>
      <c r="L38" s="7"/>
      <c r="M38" s="31"/>
      <c r="N38" s="14"/>
    </row>
    <row r="39" ht="13.5" thickTop="1"/>
    <row r="40" spans="1:14" ht="12.75">
      <c r="A40" t="s">
        <v>41</v>
      </c>
      <c r="B40">
        <v>2</v>
      </c>
      <c r="D40">
        <v>5</v>
      </c>
      <c r="E40">
        <v>1</v>
      </c>
      <c r="F40">
        <v>4</v>
      </c>
      <c r="G40">
        <v>1</v>
      </c>
      <c r="H40">
        <v>2</v>
      </c>
      <c r="K40">
        <v>5</v>
      </c>
      <c r="M40">
        <v>2</v>
      </c>
      <c r="N40" s="19">
        <f>SUM(B40:M40)</f>
        <v>22</v>
      </c>
    </row>
    <row r="41" spans="1:14" ht="12.75">
      <c r="A41" t="s">
        <v>46</v>
      </c>
      <c r="B41">
        <v>1</v>
      </c>
      <c r="L41">
        <v>2</v>
      </c>
      <c r="M41">
        <v>1</v>
      </c>
      <c r="N41" s="19">
        <f>SUM(B41:M41)</f>
        <v>4</v>
      </c>
    </row>
  </sheetData>
  <mergeCells count="1">
    <mergeCell ref="A1:N1"/>
  </mergeCells>
  <printOptions gridLines="1" horizontalCentered="1" verticalCentered="1"/>
  <pageMargins left="0.25" right="0.25" top="1" bottom="1" header="0.5" footer="0.5"/>
  <pageSetup horizontalDpi="200" verticalDpi="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B13" sqref="B13:D13"/>
    </sheetView>
  </sheetViews>
  <sheetFormatPr defaultColWidth="9.140625" defaultRowHeight="12.75"/>
  <cols>
    <col min="1" max="1" width="19.28125" style="0" customWidth="1"/>
    <col min="2" max="14" width="8.57421875" style="0" customWidth="1"/>
  </cols>
  <sheetData>
    <row r="1" spans="1:14" ht="19.5" thickBot="1" thickTop="1">
      <c r="A1" s="32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ht="13.5" thickBot="1">
      <c r="A2" s="1" t="s">
        <v>17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9" t="s">
        <v>34</v>
      </c>
    </row>
    <row r="3" spans="1:14" ht="12.75">
      <c r="A3" s="2" t="s">
        <v>0</v>
      </c>
      <c r="B3" s="15">
        <v>2233.63</v>
      </c>
      <c r="C3" s="5">
        <f aca="true" t="shared" si="0" ref="C3:M3">B7</f>
        <v>2411.13</v>
      </c>
      <c r="D3" s="5">
        <f t="shared" si="0"/>
        <v>2738.63</v>
      </c>
      <c r="E3" s="5">
        <f t="shared" si="0"/>
        <v>2916.63</v>
      </c>
      <c r="F3" s="5">
        <f t="shared" si="0"/>
        <v>3004.63</v>
      </c>
      <c r="G3" s="5">
        <f t="shared" si="0"/>
        <v>2492.63</v>
      </c>
      <c r="H3" s="5">
        <f t="shared" si="0"/>
        <v>2530.13</v>
      </c>
      <c r="I3" s="5">
        <f t="shared" si="0"/>
        <v>2527.63</v>
      </c>
      <c r="J3" s="5">
        <f t="shared" si="0"/>
        <v>2174.13</v>
      </c>
      <c r="K3" s="5">
        <f t="shared" si="0"/>
        <v>2211.13</v>
      </c>
      <c r="L3" s="5">
        <f t="shared" si="0"/>
        <v>2213.13</v>
      </c>
      <c r="M3" s="5">
        <f t="shared" si="0"/>
        <v>2119.13</v>
      </c>
      <c r="N3" s="10"/>
    </row>
    <row r="4" spans="1:14" ht="12.75">
      <c r="A4" s="2" t="s">
        <v>13</v>
      </c>
      <c r="B4" s="8">
        <f aca="true" t="shared" si="1" ref="B4:M4">SUM(B10:B13)</f>
        <v>177.5</v>
      </c>
      <c r="C4" s="8">
        <f t="shared" si="1"/>
        <v>352.5</v>
      </c>
      <c r="D4" s="8">
        <f t="shared" si="1"/>
        <v>178</v>
      </c>
      <c r="E4" s="8">
        <f t="shared" si="1"/>
        <v>208</v>
      </c>
      <c r="F4" s="8">
        <f t="shared" si="1"/>
        <v>38</v>
      </c>
      <c r="G4" s="8">
        <f t="shared" si="1"/>
        <v>37.5</v>
      </c>
      <c r="H4" s="8">
        <f t="shared" si="1"/>
        <v>37.5</v>
      </c>
      <c r="I4" s="8">
        <f t="shared" si="1"/>
        <v>37.5</v>
      </c>
      <c r="J4" s="8">
        <f t="shared" si="1"/>
        <v>37</v>
      </c>
      <c r="K4" s="8">
        <f t="shared" si="1"/>
        <v>2</v>
      </c>
      <c r="L4" s="8">
        <f t="shared" si="1"/>
        <v>2</v>
      </c>
      <c r="M4" s="8">
        <f t="shared" si="1"/>
        <v>32</v>
      </c>
      <c r="N4" s="11">
        <f>SUM(B4:M4)</f>
        <v>1139.5</v>
      </c>
    </row>
    <row r="5" spans="1:14" ht="12.75">
      <c r="A5" s="2" t="s">
        <v>14</v>
      </c>
      <c r="B5" s="5">
        <f aca="true" t="shared" si="2" ref="B5:M5">SUM(B16:B31)</f>
        <v>0</v>
      </c>
      <c r="C5" s="5">
        <f t="shared" si="2"/>
        <v>25</v>
      </c>
      <c r="D5" s="5">
        <f t="shared" si="2"/>
        <v>0</v>
      </c>
      <c r="E5" s="5">
        <f t="shared" si="2"/>
        <v>120</v>
      </c>
      <c r="F5" s="5">
        <f t="shared" si="2"/>
        <v>550</v>
      </c>
      <c r="G5" s="5">
        <f t="shared" si="2"/>
        <v>0</v>
      </c>
      <c r="H5" s="5">
        <f t="shared" si="2"/>
        <v>40</v>
      </c>
      <c r="I5" s="5">
        <f t="shared" si="2"/>
        <v>391</v>
      </c>
      <c r="J5" s="5">
        <f t="shared" si="2"/>
        <v>0</v>
      </c>
      <c r="K5" s="5">
        <f t="shared" si="2"/>
        <v>0</v>
      </c>
      <c r="L5" s="5">
        <f t="shared" si="2"/>
        <v>96</v>
      </c>
      <c r="M5" s="5">
        <f t="shared" si="2"/>
        <v>105</v>
      </c>
      <c r="N5" s="11">
        <f aca="true" t="shared" si="3" ref="N5:N30">SUM(B5:M5)</f>
        <v>1327</v>
      </c>
    </row>
    <row r="6" spans="1:14" ht="12.75">
      <c r="A6" s="2" t="s">
        <v>33</v>
      </c>
      <c r="B6" s="5">
        <f>B4-B5</f>
        <v>177.5</v>
      </c>
      <c r="C6" s="5">
        <f aca="true" t="shared" si="4" ref="C6:M6">C4-C5</f>
        <v>327.5</v>
      </c>
      <c r="D6" s="5">
        <f t="shared" si="4"/>
        <v>178</v>
      </c>
      <c r="E6" s="5">
        <f t="shared" si="4"/>
        <v>88</v>
      </c>
      <c r="F6" s="5">
        <f t="shared" si="4"/>
        <v>-512</v>
      </c>
      <c r="G6" s="5">
        <f t="shared" si="4"/>
        <v>37.5</v>
      </c>
      <c r="H6" s="5">
        <f t="shared" si="4"/>
        <v>-2.5</v>
      </c>
      <c r="I6" s="5">
        <f t="shared" si="4"/>
        <v>-353.5</v>
      </c>
      <c r="J6" s="5">
        <f t="shared" si="4"/>
        <v>37</v>
      </c>
      <c r="K6" s="5">
        <f t="shared" si="4"/>
        <v>2</v>
      </c>
      <c r="L6" s="5">
        <f t="shared" si="4"/>
        <v>-94</v>
      </c>
      <c r="M6" s="5">
        <f t="shared" si="4"/>
        <v>-73</v>
      </c>
      <c r="N6" s="11">
        <f t="shared" si="3"/>
        <v>-187.5</v>
      </c>
    </row>
    <row r="7" spans="1:14" ht="12.75">
      <c r="A7" s="2" t="s">
        <v>15</v>
      </c>
      <c r="B7" s="5">
        <f>B3+B6</f>
        <v>2411.13</v>
      </c>
      <c r="C7" s="5">
        <f aca="true" t="shared" si="5" ref="C7:M7">C3+C6</f>
        <v>2738.63</v>
      </c>
      <c r="D7" s="5">
        <f t="shared" si="5"/>
        <v>2916.63</v>
      </c>
      <c r="E7" s="5">
        <f t="shared" si="5"/>
        <v>3004.63</v>
      </c>
      <c r="F7" s="5">
        <f t="shared" si="5"/>
        <v>2492.63</v>
      </c>
      <c r="G7" s="5">
        <f t="shared" si="5"/>
        <v>2530.13</v>
      </c>
      <c r="H7" s="5">
        <f t="shared" si="5"/>
        <v>2527.63</v>
      </c>
      <c r="I7" s="5">
        <f t="shared" si="5"/>
        <v>2174.13</v>
      </c>
      <c r="J7" s="5">
        <f t="shared" si="5"/>
        <v>2211.13</v>
      </c>
      <c r="K7" s="5">
        <f t="shared" si="5"/>
        <v>2213.13</v>
      </c>
      <c r="L7" s="5">
        <f t="shared" si="5"/>
        <v>2119.13</v>
      </c>
      <c r="M7" s="5">
        <f t="shared" si="5"/>
        <v>2046.13</v>
      </c>
      <c r="N7" s="11">
        <f>M7</f>
        <v>2046.13</v>
      </c>
    </row>
    <row r="8" spans="1:14" ht="13.5" thickBo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2"/>
    </row>
    <row r="9" spans="1:14" ht="13.5" thickBot="1">
      <c r="A9" s="1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3"/>
    </row>
    <row r="10" spans="1:14" ht="12.75">
      <c r="A10" s="2" t="s">
        <v>18</v>
      </c>
      <c r="B10" s="5">
        <v>175</v>
      </c>
      <c r="C10" s="5">
        <v>350</v>
      </c>
      <c r="D10" s="5">
        <v>175</v>
      </c>
      <c r="E10" s="5">
        <v>175</v>
      </c>
      <c r="F10" s="5">
        <v>35</v>
      </c>
      <c r="G10" s="5">
        <v>35</v>
      </c>
      <c r="H10" s="5">
        <v>35</v>
      </c>
      <c r="I10" s="5">
        <v>35</v>
      </c>
      <c r="J10" s="5">
        <v>35</v>
      </c>
      <c r="K10" s="5"/>
      <c r="L10" s="5"/>
      <c r="M10" s="5"/>
      <c r="N10" s="11">
        <f t="shared" si="3"/>
        <v>1050</v>
      </c>
    </row>
    <row r="11" spans="1:14" ht="12.75">
      <c r="A11" s="2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>
        <f t="shared" si="3"/>
        <v>0</v>
      </c>
    </row>
    <row r="12" spans="1:14" ht="12.75">
      <c r="A12" s="2" t="s">
        <v>20</v>
      </c>
      <c r="B12" s="5"/>
      <c r="C12" s="5"/>
      <c r="D12" s="5"/>
      <c r="E12" s="5">
        <v>30</v>
      </c>
      <c r="F12" s="5"/>
      <c r="G12" s="5"/>
      <c r="H12" s="5"/>
      <c r="I12" s="5"/>
      <c r="J12" s="5"/>
      <c r="K12" s="5"/>
      <c r="L12" s="5"/>
      <c r="M12" s="5">
        <v>30</v>
      </c>
      <c r="N12" s="11">
        <f t="shared" si="3"/>
        <v>60</v>
      </c>
    </row>
    <row r="13" spans="1:14" ht="12.75">
      <c r="A13" s="2" t="s">
        <v>28</v>
      </c>
      <c r="B13" s="5">
        <v>2.5</v>
      </c>
      <c r="C13" s="5">
        <v>2.5</v>
      </c>
      <c r="D13" s="5">
        <v>3</v>
      </c>
      <c r="E13" s="5">
        <v>3</v>
      </c>
      <c r="F13" s="5">
        <v>3</v>
      </c>
      <c r="G13" s="5">
        <v>2.5</v>
      </c>
      <c r="H13" s="5">
        <v>2.5</v>
      </c>
      <c r="I13" s="5">
        <v>2.5</v>
      </c>
      <c r="J13" s="5">
        <v>2</v>
      </c>
      <c r="K13" s="5">
        <v>2</v>
      </c>
      <c r="L13" s="5">
        <v>2</v>
      </c>
      <c r="M13" s="5">
        <v>2</v>
      </c>
      <c r="N13" s="11">
        <f t="shared" si="3"/>
        <v>29.5</v>
      </c>
    </row>
    <row r="14" spans="1:14" ht="13.5" thickBot="1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1:14" ht="13.5" thickBot="1">
      <c r="A15" s="1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3"/>
    </row>
    <row r="16" spans="1:14" ht="12.75">
      <c r="A16" s="2" t="s">
        <v>22</v>
      </c>
      <c r="B16" s="5"/>
      <c r="C16" s="5"/>
      <c r="D16" s="5"/>
      <c r="E16" s="5"/>
      <c r="F16" s="5">
        <v>50</v>
      </c>
      <c r="G16" s="5"/>
      <c r="H16" s="5"/>
      <c r="I16" s="5"/>
      <c r="J16" s="5"/>
      <c r="K16" s="5"/>
      <c r="L16" s="5"/>
      <c r="M16" s="5"/>
      <c r="N16" s="11">
        <f t="shared" si="3"/>
        <v>50</v>
      </c>
    </row>
    <row r="17" spans="1:14" ht="12.75">
      <c r="A17" s="17" t="s">
        <v>37</v>
      </c>
      <c r="B17" s="5"/>
      <c r="C17" s="5"/>
      <c r="D17" s="5"/>
      <c r="E17" s="5"/>
      <c r="F17" s="5">
        <v>250</v>
      </c>
      <c r="G17" s="5"/>
      <c r="H17" s="5"/>
      <c r="I17" s="5"/>
      <c r="J17" s="5"/>
      <c r="K17" s="5"/>
      <c r="L17" s="5"/>
      <c r="M17" s="5"/>
      <c r="N17" s="11">
        <f t="shared" si="3"/>
        <v>250</v>
      </c>
    </row>
    <row r="18" spans="1:14" ht="12.75">
      <c r="A18" s="2" t="s">
        <v>23</v>
      </c>
      <c r="B18" s="5"/>
      <c r="C18" s="5"/>
      <c r="D18" s="5"/>
      <c r="E18" s="5"/>
      <c r="F18" s="5"/>
      <c r="G18" s="5"/>
      <c r="H18" s="5">
        <v>40</v>
      </c>
      <c r="I18" s="5"/>
      <c r="J18" s="5"/>
      <c r="K18" s="5"/>
      <c r="L18" s="5"/>
      <c r="M18" s="5"/>
      <c r="N18" s="11">
        <f t="shared" si="3"/>
        <v>40</v>
      </c>
    </row>
    <row r="19" spans="1:14" ht="12.75">
      <c r="A19" s="2" t="s">
        <v>26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f>ROUND(SUM(B10:M10)*0.1,0)</f>
        <v>105</v>
      </c>
      <c r="N19" s="11">
        <f t="shared" si="3"/>
        <v>105</v>
      </c>
    </row>
    <row r="20" spans="1:14" ht="12.75">
      <c r="A20" s="2" t="s">
        <v>27</v>
      </c>
      <c r="B20" s="5"/>
      <c r="C20" s="5"/>
      <c r="E20" s="5">
        <v>25</v>
      </c>
      <c r="F20" s="5"/>
      <c r="H20" s="5"/>
      <c r="I20" s="5">
        <v>10</v>
      </c>
      <c r="J20" s="5"/>
      <c r="K20" s="5"/>
      <c r="L20" s="5">
        <v>10</v>
      </c>
      <c r="M20" s="5"/>
      <c r="N20" s="11">
        <f t="shared" si="3"/>
        <v>45</v>
      </c>
    </row>
    <row r="21" spans="1:14" ht="12.75">
      <c r="A21" s="2" t="s">
        <v>24</v>
      </c>
      <c r="B21" s="5"/>
      <c r="C21" s="5"/>
      <c r="E21" s="5">
        <v>0</v>
      </c>
      <c r="F21" s="5"/>
      <c r="H21" s="5"/>
      <c r="I21" s="5">
        <v>20</v>
      </c>
      <c r="J21" s="5"/>
      <c r="K21" s="5"/>
      <c r="L21" s="5">
        <v>20</v>
      </c>
      <c r="M21" s="5"/>
      <c r="N21" s="11">
        <f t="shared" si="3"/>
        <v>40</v>
      </c>
    </row>
    <row r="22" spans="1:14" ht="12.75">
      <c r="A22" s="2" t="s">
        <v>25</v>
      </c>
      <c r="B22" s="5"/>
      <c r="C22" s="5"/>
      <c r="E22" s="5">
        <v>70</v>
      </c>
      <c r="F22" s="5"/>
      <c r="H22" s="5"/>
      <c r="I22" s="5">
        <v>11</v>
      </c>
      <c r="J22" s="5"/>
      <c r="K22" s="5"/>
      <c r="L22" s="5">
        <v>11</v>
      </c>
      <c r="M22" s="5"/>
      <c r="N22" s="11">
        <f t="shared" si="3"/>
        <v>92</v>
      </c>
    </row>
    <row r="23" spans="1:14" ht="12.75">
      <c r="A23" s="2" t="s">
        <v>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1">
        <f t="shared" si="3"/>
        <v>0</v>
      </c>
    </row>
    <row r="24" spans="1:14" ht="12.75">
      <c r="A24" s="2" t="s">
        <v>30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1">
        <f t="shared" si="3"/>
        <v>0</v>
      </c>
    </row>
    <row r="25" spans="1:14" ht="12.75">
      <c r="A25" s="2" t="s">
        <v>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>
        <v>30</v>
      </c>
      <c r="M25" s="5"/>
      <c r="N25" s="11">
        <f t="shared" si="3"/>
        <v>30</v>
      </c>
    </row>
    <row r="26" spans="1:14" ht="12.75">
      <c r="A26" s="2" t="s">
        <v>31</v>
      </c>
      <c r="B26" s="5"/>
      <c r="C26" s="5"/>
      <c r="D26" s="5"/>
      <c r="E26" s="5"/>
      <c r="F26" s="5"/>
      <c r="G26" s="5"/>
      <c r="H26" s="5"/>
      <c r="I26" s="5">
        <v>200</v>
      </c>
      <c r="J26" s="5"/>
      <c r="K26" s="5"/>
      <c r="L26" s="5"/>
      <c r="M26" s="5"/>
      <c r="N26" s="11">
        <f t="shared" si="3"/>
        <v>200</v>
      </c>
    </row>
    <row r="27" spans="1:14" ht="12.75">
      <c r="A27" s="2" t="s">
        <v>32</v>
      </c>
      <c r="B27" s="5"/>
      <c r="C27" s="5"/>
      <c r="D27" s="5"/>
      <c r="E27" s="5"/>
      <c r="F27" s="5"/>
      <c r="G27" s="5"/>
      <c r="H27" s="5"/>
      <c r="I27" s="5">
        <v>100</v>
      </c>
      <c r="J27" s="5"/>
      <c r="K27" s="5"/>
      <c r="L27" s="5"/>
      <c r="M27" s="5"/>
      <c r="N27" s="11">
        <f t="shared" si="3"/>
        <v>100</v>
      </c>
    </row>
    <row r="28" spans="1:14" ht="12.75">
      <c r="A28" s="2" t="s">
        <v>40</v>
      </c>
      <c r="B28" s="5"/>
      <c r="C28" s="5"/>
      <c r="D28" s="5"/>
      <c r="E28" s="5"/>
      <c r="F28" s="5">
        <v>250</v>
      </c>
      <c r="G28" s="5"/>
      <c r="H28" s="5"/>
      <c r="I28" s="5"/>
      <c r="J28" s="5"/>
      <c r="K28" s="5"/>
      <c r="L28" s="5"/>
      <c r="M28" s="5"/>
      <c r="N28" s="11">
        <f t="shared" si="3"/>
        <v>250</v>
      </c>
    </row>
    <row r="29" spans="1:14" ht="12.7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/>
    </row>
    <row r="30" spans="1:14" ht="12.75">
      <c r="A30" s="16" t="s">
        <v>36</v>
      </c>
      <c r="B30" s="5"/>
      <c r="C30" s="5">
        <v>25</v>
      </c>
      <c r="D30" s="5"/>
      <c r="E30" s="5">
        <v>25</v>
      </c>
      <c r="F30" s="5"/>
      <c r="G30" s="5"/>
      <c r="H30" s="5"/>
      <c r="I30" s="5">
        <v>50</v>
      </c>
      <c r="J30" s="5"/>
      <c r="K30" s="5"/>
      <c r="L30" s="5">
        <v>25</v>
      </c>
      <c r="M30" s="5"/>
      <c r="N30" s="11">
        <f t="shared" si="3"/>
        <v>125</v>
      </c>
    </row>
    <row r="31" spans="1:14" ht="13.5" thickBot="1">
      <c r="A31" s="3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14"/>
    </row>
    <row r="32" ht="13.5" thickTop="1"/>
  </sheetData>
  <mergeCells count="1">
    <mergeCell ref="A1:N1"/>
  </mergeCells>
  <printOptions gridLines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A.E.K.D.B.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Patch</dc:creator>
  <cp:keywords/>
  <dc:description/>
  <cp:lastModifiedBy>Richard L. Patch</cp:lastModifiedBy>
  <cp:lastPrinted>2001-10-29T19:35:10Z</cp:lastPrinted>
  <dcterms:created xsi:type="dcterms:W3CDTF">2001-09-06T23:27:07Z</dcterms:created>
  <dcterms:modified xsi:type="dcterms:W3CDTF">2005-01-03T21:46:29Z</dcterms:modified>
  <cp:category/>
  <cp:version/>
  <cp:contentType/>
  <cp:contentStatus/>
</cp:coreProperties>
</file>