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890" windowHeight="12690" activeTab="0"/>
  </bookViews>
  <sheets>
    <sheet name="KSAACF" sheetId="1" r:id="rId1"/>
    <sheet name="KSAACF Projected 2006 Budget" sheetId="2" r:id="rId2"/>
  </sheets>
  <definedNames/>
  <calcPr fullCalcOnLoad="1"/>
</workbook>
</file>

<file path=xl/comments1.xml><?xml version="1.0" encoding="utf-8"?>
<comments xmlns="http://schemas.openxmlformats.org/spreadsheetml/2006/main">
  <authors>
    <author>Richard L. Patch</author>
  </authors>
  <commentList>
    <comment ref="M11" authorId="0">
      <text>
        <r>
          <rPr>
            <b/>
            <sz val="8"/>
            <rFont val="Tahoma"/>
            <family val="0"/>
          </rPr>
          <t>Richard L. Patch:</t>
        </r>
        <r>
          <rPr>
            <sz val="8"/>
            <rFont val="Tahoma"/>
            <family val="0"/>
          </rPr>
          <t xml:space="preserve">
Specifically designated for the Manuel Rodriguez Endowment Fund for 2007.</t>
        </r>
      </text>
    </comment>
  </commentList>
</comments>
</file>

<file path=xl/sharedStrings.xml><?xml version="1.0" encoding="utf-8"?>
<sst xmlns="http://schemas.openxmlformats.org/spreadsheetml/2006/main" count="83" uniqueCount="44">
  <si>
    <t>Beginning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</si>
  <si>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</si>
  <si>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</si>
  <si>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</si>
  <si>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</si>
  <si>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</si>
  <si>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</si>
  <si>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</si>
  <si>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</si>
  <si>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</si>
  <si>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</si>
  <si>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</si>
  <si>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</si>
  <si>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 Revenue</t>
  </si>
  <si>
    <t>Total Disbursements</t>
  </si>
  <si>
    <t>Ending Balance</t>
  </si>
  <si>
    <t>REVENUE</t>
  </si>
  <si>
    <t>SUMMARY</t>
  </si>
  <si>
    <t>Dues</t>
  </si>
  <si>
    <t>Donations</t>
  </si>
  <si>
    <t>Fundraising</t>
  </si>
  <si>
    <t>DISBURSEMENTS</t>
  </si>
  <si>
    <t>Alumni Chapter Dues</t>
  </si>
  <si>
    <t>PO Box Fee</t>
  </si>
  <si>
    <t>Newsletter (Printing)</t>
  </si>
  <si>
    <t>Newsletter (Stamps)</t>
  </si>
  <si>
    <t>Housing Corporation</t>
  </si>
  <si>
    <t>Newsletter (Materials)</t>
  </si>
  <si>
    <t>Dividends</t>
  </si>
  <si>
    <t>Directory (Materials)</t>
  </si>
  <si>
    <t>Directory (Printing)</t>
  </si>
  <si>
    <t>UG Scholarship</t>
  </si>
  <si>
    <t>UG Rush Donation</t>
  </si>
  <si>
    <t>Total Monthly Cash</t>
  </si>
  <si>
    <t>TOTAL</t>
  </si>
  <si>
    <t>F Day Pkt (Stps&amp;Env)</t>
  </si>
  <si>
    <t>Extra Stuff</t>
  </si>
  <si>
    <t>Alumni Chapter Insur.</t>
  </si>
  <si>
    <t>PayPal Fee</t>
  </si>
  <si>
    <t>2006 Members</t>
  </si>
  <si>
    <t>10-Year Plaques (2)</t>
  </si>
  <si>
    <t>KSAACF 2006 Projected Budget</t>
  </si>
  <si>
    <t>KSAACF 2006 Budget</t>
  </si>
  <si>
    <t>2007 Members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</si>
</sst>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medium"/>
      <bottom style="medium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2" fillId="0" borderId="8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2" fontId="0" fillId="0" borderId="12" xfId="0" applyNumberFormat="1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selection activeCell="A1" sqref="A1:N1"/>
    </sheetView>
  </sheetViews>
  <sheetFormatPr defaultColWidth="9.140625" defaultRowHeight="12.75"/>
  <cols>
    <col min="1" max="1" width="19.28125" style="0" bestFit="1" customWidth="1"/>
    <col min="2" max="14" width="8.57421875" style="0" customWidth="1"/>
  </cols>
  <sheetData>
    <row r="1" spans="1:14" ht="19.5" thickBot="1" thickTop="1">
      <c r="A1" s="34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3.5" thickBot="1">
      <c r="A2" s="1" t="s">
        <v>17</v>
      </c>
      <c r="B2" s="2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28" t="s">
        <v>12</v>
      </c>
      <c r="N2" s="9" t="s">
        <v>34</v>
      </c>
    </row>
    <row r="3" spans="1:14" ht="12.75">
      <c r="A3" s="2" t="s">
        <v>0</v>
      </c>
      <c r="B3" s="15">
        <v>1700.79</v>
      </c>
      <c r="C3" s="5">
        <f aca="true" t="shared" si="0" ref="C3:M3">B7</f>
        <v>1702.27</v>
      </c>
      <c r="D3" s="5">
        <f t="shared" si="0"/>
        <v>1843.59</v>
      </c>
      <c r="E3" s="5">
        <f t="shared" si="0"/>
        <v>2035.1799999999998</v>
      </c>
      <c r="F3" s="5">
        <f t="shared" si="0"/>
        <v>2036.85</v>
      </c>
      <c r="G3" s="5">
        <f t="shared" si="0"/>
        <v>2073.6</v>
      </c>
      <c r="H3" s="5">
        <f t="shared" si="0"/>
        <v>2079.42</v>
      </c>
      <c r="I3" s="5">
        <f t="shared" si="0"/>
        <v>2041.17</v>
      </c>
      <c r="J3" s="5">
        <f t="shared" si="0"/>
        <v>2042.9</v>
      </c>
      <c r="K3" s="5">
        <f t="shared" si="0"/>
        <v>2044.5800000000002</v>
      </c>
      <c r="L3" s="5">
        <f t="shared" si="0"/>
        <v>2046.3200000000002</v>
      </c>
      <c r="M3" s="29">
        <f t="shared" si="0"/>
        <v>2155.29</v>
      </c>
      <c r="N3" s="10"/>
    </row>
    <row r="4" spans="1:14" ht="12.75">
      <c r="A4" s="2" t="s">
        <v>13</v>
      </c>
      <c r="B4" s="23">
        <f aca="true" t="shared" si="1" ref="B4:M4">SUM(B10:B13)</f>
        <v>1.48</v>
      </c>
      <c r="C4" s="8">
        <f t="shared" si="1"/>
        <v>141.32</v>
      </c>
      <c r="D4" s="8">
        <f t="shared" si="1"/>
        <v>191.59</v>
      </c>
      <c r="E4" s="8">
        <f t="shared" si="1"/>
        <v>1.67</v>
      </c>
      <c r="F4" s="8">
        <f t="shared" si="1"/>
        <v>36.75</v>
      </c>
      <c r="G4" s="8">
        <f t="shared" si="1"/>
        <v>36.71</v>
      </c>
      <c r="H4" s="8">
        <f t="shared" si="1"/>
        <v>1.75</v>
      </c>
      <c r="I4" s="8">
        <f t="shared" si="1"/>
        <v>1.73</v>
      </c>
      <c r="J4" s="8">
        <f t="shared" si="1"/>
        <v>1.68</v>
      </c>
      <c r="K4" s="8">
        <f t="shared" si="1"/>
        <v>1.74</v>
      </c>
      <c r="L4" s="8">
        <f t="shared" si="1"/>
        <v>421.75</v>
      </c>
      <c r="M4" s="30">
        <f t="shared" si="1"/>
        <v>46.85</v>
      </c>
      <c r="N4" s="11">
        <f>SUM(B4:M4)</f>
        <v>885.0200000000001</v>
      </c>
    </row>
    <row r="5" spans="1:14" ht="12.75">
      <c r="A5" s="2" t="s">
        <v>14</v>
      </c>
      <c r="B5" s="24">
        <f aca="true" t="shared" si="2" ref="B5:M5">SUM(B16:B35)</f>
        <v>0</v>
      </c>
      <c r="C5" s="5">
        <f t="shared" si="2"/>
        <v>0</v>
      </c>
      <c r="D5" s="5">
        <f t="shared" si="2"/>
        <v>0</v>
      </c>
      <c r="E5" s="5">
        <f t="shared" si="2"/>
        <v>0</v>
      </c>
      <c r="F5" s="5">
        <f t="shared" si="2"/>
        <v>0</v>
      </c>
      <c r="G5" s="5">
        <f t="shared" si="2"/>
        <v>30.89</v>
      </c>
      <c r="H5" s="5">
        <f t="shared" si="2"/>
        <v>40</v>
      </c>
      <c r="I5" s="5">
        <f t="shared" si="2"/>
        <v>0</v>
      </c>
      <c r="J5" s="5">
        <f t="shared" si="2"/>
        <v>0</v>
      </c>
      <c r="K5" s="5">
        <f t="shared" si="2"/>
        <v>0</v>
      </c>
      <c r="L5" s="5">
        <f t="shared" si="2"/>
        <v>312.78</v>
      </c>
      <c r="M5" s="29">
        <f t="shared" si="2"/>
        <v>50.61</v>
      </c>
      <c r="N5" s="11">
        <f aca="true" t="shared" si="3" ref="N5:N29">SUM(B5:M5)</f>
        <v>434.28</v>
      </c>
    </row>
    <row r="6" spans="1:14" ht="12.75">
      <c r="A6" s="2" t="s">
        <v>33</v>
      </c>
      <c r="B6" s="24">
        <f>B4-B5</f>
        <v>1.48</v>
      </c>
      <c r="C6" s="5">
        <f aca="true" t="shared" si="4" ref="C6:M6">C4-C5</f>
        <v>141.32</v>
      </c>
      <c r="D6" s="5">
        <f t="shared" si="4"/>
        <v>191.59</v>
      </c>
      <c r="E6" s="5">
        <f t="shared" si="4"/>
        <v>1.67</v>
      </c>
      <c r="F6" s="5">
        <f t="shared" si="4"/>
        <v>36.75</v>
      </c>
      <c r="G6" s="5">
        <f t="shared" si="4"/>
        <v>5.82</v>
      </c>
      <c r="H6" s="5">
        <f t="shared" si="4"/>
        <v>-38.25</v>
      </c>
      <c r="I6" s="5">
        <f t="shared" si="4"/>
        <v>1.73</v>
      </c>
      <c r="J6" s="5">
        <f t="shared" si="4"/>
        <v>1.68</v>
      </c>
      <c r="K6" s="5">
        <f t="shared" si="4"/>
        <v>1.74</v>
      </c>
      <c r="L6" s="5">
        <f t="shared" si="4"/>
        <v>108.97000000000003</v>
      </c>
      <c r="M6" s="29">
        <f t="shared" si="4"/>
        <v>-3.759999999999998</v>
      </c>
      <c r="N6" s="11">
        <f t="shared" si="3"/>
        <v>450.74000000000007</v>
      </c>
    </row>
    <row r="7" spans="1:14" ht="12.75">
      <c r="A7" s="2" t="s">
        <v>15</v>
      </c>
      <c r="B7" s="24">
        <f>B3+B6</f>
        <v>1702.27</v>
      </c>
      <c r="C7" s="5">
        <f aca="true" t="shared" si="5" ref="C7:L7">C3+C6</f>
        <v>1843.59</v>
      </c>
      <c r="D7" s="5">
        <f t="shared" si="5"/>
        <v>2035.1799999999998</v>
      </c>
      <c r="E7" s="5">
        <f t="shared" si="5"/>
        <v>2036.85</v>
      </c>
      <c r="F7" s="5">
        <f t="shared" si="5"/>
        <v>2073.6</v>
      </c>
      <c r="G7" s="5">
        <f t="shared" si="5"/>
        <v>2079.42</v>
      </c>
      <c r="H7" s="5">
        <f t="shared" si="5"/>
        <v>2041.17</v>
      </c>
      <c r="I7" s="5">
        <f t="shared" si="5"/>
        <v>2042.9</v>
      </c>
      <c r="J7" s="5">
        <f t="shared" si="5"/>
        <v>2044.5800000000002</v>
      </c>
      <c r="K7" s="5">
        <f t="shared" si="5"/>
        <v>2046.3200000000002</v>
      </c>
      <c r="L7" s="5">
        <f t="shared" si="5"/>
        <v>2155.29</v>
      </c>
      <c r="M7" s="29">
        <f>M3+M6</f>
        <v>2151.5299999999997</v>
      </c>
      <c r="N7" s="11">
        <f>M7</f>
        <v>2151.5299999999997</v>
      </c>
    </row>
    <row r="8" spans="1:14" ht="13.5" thickBot="1">
      <c r="A8" s="2"/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29"/>
      <c r="N8" s="12"/>
    </row>
    <row r="9" spans="1:14" ht="13.5" thickBot="1">
      <c r="A9" s="1" t="s">
        <v>16</v>
      </c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31"/>
      <c r="N9" s="13"/>
    </row>
    <row r="10" spans="1:14" ht="12.75">
      <c r="A10" s="2" t="s">
        <v>18</v>
      </c>
      <c r="B10" s="24"/>
      <c r="C10" s="5">
        <v>140</v>
      </c>
      <c r="D10" s="5">
        <v>175</v>
      </c>
      <c r="E10" s="5"/>
      <c r="F10" s="5">
        <v>35</v>
      </c>
      <c r="G10" s="5">
        <v>35</v>
      </c>
      <c r="H10" s="5"/>
      <c r="I10" s="5"/>
      <c r="J10" s="5"/>
      <c r="K10" s="5"/>
      <c r="L10" s="5">
        <v>420</v>
      </c>
      <c r="M10" s="29">
        <v>35</v>
      </c>
      <c r="N10" s="11">
        <f t="shared" si="3"/>
        <v>840</v>
      </c>
    </row>
    <row r="11" spans="1:14" ht="12.75">
      <c r="A11" s="2" t="s">
        <v>19</v>
      </c>
      <c r="B11" s="24"/>
      <c r="C11" s="5"/>
      <c r="D11" s="5">
        <v>15</v>
      </c>
      <c r="E11" s="5"/>
      <c r="F11" s="5"/>
      <c r="G11" s="5"/>
      <c r="H11" s="5"/>
      <c r="I11" s="5"/>
      <c r="J11" s="5"/>
      <c r="K11" s="5"/>
      <c r="L11" s="5"/>
      <c r="M11" s="29">
        <v>10</v>
      </c>
      <c r="N11" s="11">
        <f t="shared" si="3"/>
        <v>25</v>
      </c>
    </row>
    <row r="12" spans="1:14" ht="12.75">
      <c r="A12" s="2" t="s">
        <v>20</v>
      </c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29"/>
      <c r="N12" s="11">
        <f t="shared" si="3"/>
        <v>0</v>
      </c>
    </row>
    <row r="13" spans="1:14" ht="12.75">
      <c r="A13" s="2" t="s">
        <v>28</v>
      </c>
      <c r="B13" s="24">
        <v>1.48</v>
      </c>
      <c r="C13" s="5">
        <v>1.32</v>
      </c>
      <c r="D13" s="5">
        <v>1.59</v>
      </c>
      <c r="E13" s="5">
        <v>1.67</v>
      </c>
      <c r="F13" s="5">
        <v>1.75</v>
      </c>
      <c r="G13" s="5">
        <v>1.71</v>
      </c>
      <c r="H13" s="5">
        <v>1.75</v>
      </c>
      <c r="I13" s="5">
        <v>1.73</v>
      </c>
      <c r="J13" s="5">
        <v>1.68</v>
      </c>
      <c r="K13" s="5">
        <v>1.74</v>
      </c>
      <c r="L13" s="5">
        <v>1.75</v>
      </c>
      <c r="M13" s="29">
        <v>1.85</v>
      </c>
      <c r="N13" s="11">
        <f t="shared" si="3"/>
        <v>20.02</v>
      </c>
    </row>
    <row r="14" spans="1:14" ht="13.5" thickBot="1">
      <c r="A14" s="2"/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29"/>
      <c r="N14" s="12"/>
    </row>
    <row r="15" spans="1:14" ht="13.5" thickBot="1">
      <c r="A15" s="1" t="s">
        <v>21</v>
      </c>
      <c r="B15" s="25"/>
      <c r="C15" s="6"/>
      <c r="D15" s="6"/>
      <c r="E15" s="6"/>
      <c r="F15" s="6"/>
      <c r="G15" s="6"/>
      <c r="H15" s="6"/>
      <c r="I15" s="6"/>
      <c r="J15" s="6"/>
      <c r="K15" s="6"/>
      <c r="L15" s="6"/>
      <c r="M15" s="31"/>
      <c r="N15" s="13"/>
    </row>
    <row r="16" spans="1:14" ht="12.75">
      <c r="A16" s="2" t="s">
        <v>22</v>
      </c>
      <c r="B16" s="24"/>
      <c r="C16" s="5"/>
      <c r="D16" s="5"/>
      <c r="E16" s="5"/>
      <c r="F16" s="5"/>
      <c r="G16" s="5"/>
      <c r="H16" s="5"/>
      <c r="I16" s="5"/>
      <c r="J16" s="5"/>
      <c r="K16" s="5"/>
      <c r="L16" s="5">
        <v>50</v>
      </c>
      <c r="M16" s="29"/>
      <c r="N16" s="11">
        <f t="shared" si="3"/>
        <v>50</v>
      </c>
    </row>
    <row r="17" spans="1:14" ht="12.75">
      <c r="A17" s="17" t="s">
        <v>37</v>
      </c>
      <c r="B17" s="24"/>
      <c r="C17" s="5"/>
      <c r="D17" s="5"/>
      <c r="E17" s="5"/>
      <c r="F17" s="5"/>
      <c r="G17" s="5"/>
      <c r="H17" s="5"/>
      <c r="I17" s="5"/>
      <c r="J17" s="5"/>
      <c r="K17" s="5"/>
      <c r="L17" s="5">
        <v>250</v>
      </c>
      <c r="M17" s="29"/>
      <c r="N17" s="11">
        <f t="shared" si="3"/>
        <v>250</v>
      </c>
    </row>
    <row r="18" spans="1:14" ht="12.75">
      <c r="A18" s="2" t="s">
        <v>23</v>
      </c>
      <c r="B18" s="24"/>
      <c r="C18" s="5"/>
      <c r="D18" s="5"/>
      <c r="E18" s="5"/>
      <c r="F18" s="5"/>
      <c r="G18" s="5"/>
      <c r="H18" s="5">
        <v>40</v>
      </c>
      <c r="I18" s="5"/>
      <c r="J18" s="5"/>
      <c r="K18" s="5"/>
      <c r="L18" s="5"/>
      <c r="M18" s="29"/>
      <c r="N18" s="11">
        <f t="shared" si="3"/>
        <v>40</v>
      </c>
    </row>
    <row r="19" spans="1:14" ht="12.75">
      <c r="A19" s="2" t="s">
        <v>26</v>
      </c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32">
        <f>N37*3.5</f>
        <v>49</v>
      </c>
      <c r="N19" s="21">
        <f t="shared" si="3"/>
        <v>49</v>
      </c>
    </row>
    <row r="20" spans="1:14" ht="12.75">
      <c r="A20" s="2" t="s">
        <v>27</v>
      </c>
      <c r="B20" s="24"/>
      <c r="C20" s="5"/>
      <c r="D20" s="18"/>
      <c r="E20" s="5"/>
      <c r="F20" s="5"/>
      <c r="G20" s="18"/>
      <c r="H20" s="5"/>
      <c r="I20" s="5"/>
      <c r="J20" s="5"/>
      <c r="K20" s="5"/>
      <c r="L20" s="5"/>
      <c r="M20" s="29"/>
      <c r="N20" s="11">
        <f t="shared" si="3"/>
        <v>0</v>
      </c>
    </row>
    <row r="21" spans="1:14" ht="12.75">
      <c r="A21" s="2" t="s">
        <v>24</v>
      </c>
      <c r="B21" s="24"/>
      <c r="C21" s="5"/>
      <c r="D21" s="18"/>
      <c r="E21" s="5"/>
      <c r="F21" s="5"/>
      <c r="G21" s="18"/>
      <c r="H21" s="5"/>
      <c r="I21" s="5"/>
      <c r="J21" s="5"/>
      <c r="K21" s="5"/>
      <c r="L21" s="5"/>
      <c r="M21" s="29"/>
      <c r="N21" s="11">
        <f t="shared" si="3"/>
        <v>0</v>
      </c>
    </row>
    <row r="22" spans="1:14" ht="12.75">
      <c r="A22" s="2" t="s">
        <v>25</v>
      </c>
      <c r="B22" s="24"/>
      <c r="C22" s="5"/>
      <c r="D22" s="18"/>
      <c r="E22" s="5"/>
      <c r="F22" s="5"/>
      <c r="G22" s="18"/>
      <c r="H22" s="5"/>
      <c r="I22" s="5"/>
      <c r="J22" s="5"/>
      <c r="K22" s="5"/>
      <c r="L22" s="5"/>
      <c r="M22" s="29"/>
      <c r="N22" s="11">
        <f t="shared" si="3"/>
        <v>0</v>
      </c>
    </row>
    <row r="23" spans="1:14" ht="12.75">
      <c r="A23" s="2" t="s">
        <v>29</v>
      </c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29"/>
      <c r="N23" s="11">
        <f t="shared" si="3"/>
        <v>0</v>
      </c>
    </row>
    <row r="24" spans="1:14" ht="12.75">
      <c r="A24" s="2" t="s">
        <v>30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29"/>
      <c r="N24" s="11">
        <f t="shared" si="3"/>
        <v>0</v>
      </c>
    </row>
    <row r="25" spans="1:14" ht="12.75">
      <c r="A25" s="2" t="s">
        <v>35</v>
      </c>
      <c r="B25" s="24"/>
      <c r="C25" s="5"/>
      <c r="D25" s="5"/>
      <c r="E25" s="5"/>
      <c r="F25" s="5"/>
      <c r="G25" s="5"/>
      <c r="H25" s="5"/>
      <c r="I25" s="5"/>
      <c r="J25" s="5"/>
      <c r="K25" s="5"/>
      <c r="L25" s="5"/>
      <c r="M25" s="29"/>
      <c r="N25" s="11">
        <f t="shared" si="3"/>
        <v>0</v>
      </c>
    </row>
    <row r="26" spans="1:14" ht="12.75">
      <c r="A26" s="2" t="s">
        <v>31</v>
      </c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29"/>
      <c r="N26" s="11">
        <f t="shared" si="3"/>
        <v>0</v>
      </c>
    </row>
    <row r="27" spans="1:14" ht="12.75">
      <c r="A27" s="2" t="s">
        <v>32</v>
      </c>
      <c r="B27" s="24"/>
      <c r="C27" s="5"/>
      <c r="D27" s="5"/>
      <c r="E27" s="5"/>
      <c r="F27" s="5"/>
      <c r="G27" s="5"/>
      <c r="H27" s="5"/>
      <c r="I27" s="5"/>
      <c r="J27" s="5"/>
      <c r="K27" s="5"/>
      <c r="L27" s="5"/>
      <c r="M27" s="29"/>
      <c r="N27" s="11">
        <f t="shared" si="3"/>
        <v>0</v>
      </c>
    </row>
    <row r="28" spans="1:14" ht="12.75">
      <c r="A28" s="2" t="s">
        <v>38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>
        <v>12.78</v>
      </c>
      <c r="M28" s="29"/>
      <c r="N28" s="11">
        <f t="shared" si="3"/>
        <v>12.78</v>
      </c>
    </row>
    <row r="29" spans="1:14" ht="12.75">
      <c r="A29" s="2" t="s">
        <v>40</v>
      </c>
      <c r="B29" s="5"/>
      <c r="C29" s="5"/>
      <c r="D29" s="5"/>
      <c r="E29" s="5"/>
      <c r="F29" s="5"/>
      <c r="G29" s="18">
        <v>30.89</v>
      </c>
      <c r="H29" s="5"/>
      <c r="I29" s="5"/>
      <c r="J29" s="5"/>
      <c r="K29" s="5"/>
      <c r="L29" s="5"/>
      <c r="M29" s="29">
        <v>1.61</v>
      </c>
      <c r="N29" s="11">
        <f t="shared" si="3"/>
        <v>32.5</v>
      </c>
    </row>
    <row r="30" spans="1:14" ht="12.75">
      <c r="A30" s="2"/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29"/>
      <c r="N30" s="11"/>
    </row>
    <row r="31" spans="1:14" ht="12.75">
      <c r="A31" s="16" t="s">
        <v>36</v>
      </c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29"/>
      <c r="N31" s="11">
        <f>SUM(B32:M35)</f>
        <v>0</v>
      </c>
    </row>
    <row r="32" spans="1:14" ht="12.75">
      <c r="A32" s="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29"/>
      <c r="N32" s="11"/>
    </row>
    <row r="33" spans="1:14" ht="12.75">
      <c r="A33" s="2"/>
      <c r="B33" s="24"/>
      <c r="C33" s="5"/>
      <c r="D33" s="5"/>
      <c r="E33" s="5"/>
      <c r="F33" s="5"/>
      <c r="G33" s="5"/>
      <c r="H33" s="5"/>
      <c r="I33" s="5"/>
      <c r="J33" s="5"/>
      <c r="K33" s="5"/>
      <c r="L33" s="5"/>
      <c r="M33" s="29"/>
      <c r="N33" s="11"/>
    </row>
    <row r="34" spans="1:14" ht="12.75">
      <c r="A34" s="2"/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29"/>
      <c r="N34" s="11"/>
    </row>
    <row r="35" spans="1:14" ht="13.5" thickBot="1">
      <c r="A35" s="3"/>
      <c r="B35" s="26"/>
      <c r="C35" s="7"/>
      <c r="D35" s="7"/>
      <c r="E35" s="7"/>
      <c r="F35" s="7"/>
      <c r="G35" s="7"/>
      <c r="H35" s="7"/>
      <c r="I35" s="7"/>
      <c r="J35" s="7"/>
      <c r="K35" s="7"/>
      <c r="L35" s="7"/>
      <c r="M35" s="33"/>
      <c r="N35" s="14"/>
    </row>
    <row r="36" ht="13.5" thickTop="1"/>
    <row r="37" spans="1:14" ht="12.75">
      <c r="A37" t="s">
        <v>39</v>
      </c>
      <c r="B37">
        <v>2</v>
      </c>
      <c r="C37">
        <v>3</v>
      </c>
      <c r="D37">
        <v>5</v>
      </c>
      <c r="F37">
        <v>1</v>
      </c>
      <c r="G37">
        <v>1</v>
      </c>
      <c r="L37">
        <v>1</v>
      </c>
      <c r="M37">
        <v>1</v>
      </c>
      <c r="N37" s="19">
        <f>SUM(B37:M37)</f>
        <v>14</v>
      </c>
    </row>
    <row r="38" spans="1:14" ht="12.75">
      <c r="A38" t="s">
        <v>43</v>
      </c>
      <c r="C38">
        <v>1</v>
      </c>
      <c r="L38">
        <v>1</v>
      </c>
      <c r="N38" s="19">
        <f>SUM(B38:M38)</f>
        <v>2</v>
      </c>
    </row>
  </sheetData>
  <mergeCells count="1">
    <mergeCell ref="A1:N1"/>
  </mergeCells>
  <printOptions gridLines="1" horizontalCentered="1" verticalCentered="1"/>
  <pageMargins left="0.25" right="0.25" top="1" bottom="1" header="0.5" footer="0.5"/>
  <pageSetup horizontalDpi="200" verticalDpi="2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A1" sqref="A1:N1"/>
    </sheetView>
  </sheetViews>
  <sheetFormatPr defaultColWidth="9.140625" defaultRowHeight="12.75"/>
  <cols>
    <col min="1" max="1" width="19.28125" style="0" customWidth="1"/>
    <col min="2" max="14" width="8.57421875" style="0" customWidth="1"/>
  </cols>
  <sheetData>
    <row r="1" spans="1:14" ht="19.5" thickBot="1" thickTop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3.5" thickBot="1">
      <c r="A2" s="1" t="s">
        <v>17</v>
      </c>
      <c r="B2" s="22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9" t="s">
        <v>34</v>
      </c>
    </row>
    <row r="3" spans="1:14" ht="12.75">
      <c r="A3" s="2" t="s">
        <v>0</v>
      </c>
      <c r="B3" s="15">
        <v>1700.79</v>
      </c>
      <c r="C3" s="5">
        <f aca="true" t="shared" si="0" ref="C3:M3">B7</f>
        <v>1877.3899999999999</v>
      </c>
      <c r="D3" s="5">
        <f t="shared" si="0"/>
        <v>2229.0899999999997</v>
      </c>
      <c r="E3" s="5">
        <f t="shared" si="0"/>
        <v>2405.89</v>
      </c>
      <c r="F3" s="5">
        <f t="shared" si="0"/>
        <v>2337.79</v>
      </c>
      <c r="G3" s="5">
        <f t="shared" si="0"/>
        <v>2374.69</v>
      </c>
      <c r="H3" s="5">
        <f t="shared" si="0"/>
        <v>2071.29</v>
      </c>
      <c r="I3" s="5">
        <f t="shared" si="0"/>
        <v>2107.89</v>
      </c>
      <c r="J3" s="5">
        <f t="shared" si="0"/>
        <v>1974.4899999999998</v>
      </c>
      <c r="K3" s="5">
        <f t="shared" si="0"/>
        <v>2011.0899999999997</v>
      </c>
      <c r="L3" s="5">
        <f t="shared" si="0"/>
        <v>1837.6899999999996</v>
      </c>
      <c r="M3" s="5">
        <f t="shared" si="0"/>
        <v>1804.2899999999995</v>
      </c>
      <c r="N3" s="10"/>
    </row>
    <row r="4" spans="1:14" ht="12.75">
      <c r="A4" s="2" t="s">
        <v>13</v>
      </c>
      <c r="B4" s="23">
        <f aca="true" t="shared" si="1" ref="B4:M4">SUM(B10:B13)</f>
        <v>176.6</v>
      </c>
      <c r="C4" s="8">
        <f t="shared" si="1"/>
        <v>351.7</v>
      </c>
      <c r="D4" s="8">
        <f t="shared" si="1"/>
        <v>176.8</v>
      </c>
      <c r="E4" s="8">
        <f t="shared" si="1"/>
        <v>176.9</v>
      </c>
      <c r="F4" s="8">
        <f t="shared" si="1"/>
        <v>36.9</v>
      </c>
      <c r="G4" s="8">
        <f t="shared" si="1"/>
        <v>36.6</v>
      </c>
      <c r="H4" s="8">
        <f t="shared" si="1"/>
        <v>36.6</v>
      </c>
      <c r="I4" s="8">
        <f t="shared" si="1"/>
        <v>36.6</v>
      </c>
      <c r="J4" s="8">
        <f t="shared" si="1"/>
        <v>36.6</v>
      </c>
      <c r="K4" s="8">
        <f t="shared" si="1"/>
        <v>1.6</v>
      </c>
      <c r="L4" s="8">
        <f t="shared" si="1"/>
        <v>1.6</v>
      </c>
      <c r="M4" s="8">
        <f t="shared" si="1"/>
        <v>1.6</v>
      </c>
      <c r="N4" s="11">
        <f>SUM(B4:M4)</f>
        <v>1070.0999999999995</v>
      </c>
    </row>
    <row r="5" spans="1:14" ht="12.75">
      <c r="A5" s="2" t="s">
        <v>14</v>
      </c>
      <c r="B5" s="24">
        <f aca="true" t="shared" si="2" ref="B5:M5">SUM(B16:B33)</f>
        <v>0</v>
      </c>
      <c r="C5" s="5">
        <f t="shared" si="2"/>
        <v>0</v>
      </c>
      <c r="D5" s="5">
        <f t="shared" si="2"/>
        <v>0</v>
      </c>
      <c r="E5" s="5">
        <f t="shared" si="2"/>
        <v>245</v>
      </c>
      <c r="F5" s="5">
        <f t="shared" si="2"/>
        <v>0</v>
      </c>
      <c r="G5" s="5">
        <f t="shared" si="2"/>
        <v>340</v>
      </c>
      <c r="H5" s="5">
        <f t="shared" si="2"/>
        <v>0</v>
      </c>
      <c r="I5" s="5">
        <f t="shared" si="2"/>
        <v>170</v>
      </c>
      <c r="J5" s="5">
        <f t="shared" si="2"/>
        <v>0</v>
      </c>
      <c r="K5" s="5">
        <f t="shared" si="2"/>
        <v>175</v>
      </c>
      <c r="L5" s="5">
        <f t="shared" si="2"/>
        <v>35</v>
      </c>
      <c r="M5" s="5">
        <f t="shared" si="2"/>
        <v>105</v>
      </c>
      <c r="N5" s="11">
        <f aca="true" t="shared" si="3" ref="N5:N27">SUM(B5:M5)</f>
        <v>1070</v>
      </c>
    </row>
    <row r="6" spans="1:14" ht="12.75">
      <c r="A6" s="2" t="s">
        <v>33</v>
      </c>
      <c r="B6" s="24">
        <f>B4-B5</f>
        <v>176.6</v>
      </c>
      <c r="C6" s="5">
        <f aca="true" t="shared" si="4" ref="C6:M6">C4-C5</f>
        <v>351.7</v>
      </c>
      <c r="D6" s="5">
        <f t="shared" si="4"/>
        <v>176.8</v>
      </c>
      <c r="E6" s="5">
        <f t="shared" si="4"/>
        <v>-68.1</v>
      </c>
      <c r="F6" s="5">
        <f t="shared" si="4"/>
        <v>36.9</v>
      </c>
      <c r="G6" s="5">
        <f t="shared" si="4"/>
        <v>-303.4</v>
      </c>
      <c r="H6" s="5">
        <f t="shared" si="4"/>
        <v>36.6</v>
      </c>
      <c r="I6" s="5">
        <f t="shared" si="4"/>
        <v>-133.4</v>
      </c>
      <c r="J6" s="5">
        <f t="shared" si="4"/>
        <v>36.6</v>
      </c>
      <c r="K6" s="5">
        <f t="shared" si="4"/>
        <v>-173.4</v>
      </c>
      <c r="L6" s="5">
        <f t="shared" si="4"/>
        <v>-33.4</v>
      </c>
      <c r="M6" s="5">
        <f t="shared" si="4"/>
        <v>-103.4</v>
      </c>
      <c r="N6" s="11">
        <f t="shared" si="3"/>
        <v>0.09999999999993747</v>
      </c>
    </row>
    <row r="7" spans="1:14" ht="12.75">
      <c r="A7" s="2" t="s">
        <v>15</v>
      </c>
      <c r="B7" s="24">
        <f>B3+B6</f>
        <v>1877.3899999999999</v>
      </c>
      <c r="C7" s="5">
        <f aca="true" t="shared" si="5" ref="C7:M7">C3+C6</f>
        <v>2229.0899999999997</v>
      </c>
      <c r="D7" s="5">
        <f t="shared" si="5"/>
        <v>2405.89</v>
      </c>
      <c r="E7" s="5">
        <f t="shared" si="5"/>
        <v>2337.79</v>
      </c>
      <c r="F7" s="5">
        <f t="shared" si="5"/>
        <v>2374.69</v>
      </c>
      <c r="G7" s="5">
        <f t="shared" si="5"/>
        <v>2071.29</v>
      </c>
      <c r="H7" s="5">
        <f t="shared" si="5"/>
        <v>2107.89</v>
      </c>
      <c r="I7" s="5">
        <f t="shared" si="5"/>
        <v>1974.4899999999998</v>
      </c>
      <c r="J7" s="5">
        <f t="shared" si="5"/>
        <v>2011.0899999999997</v>
      </c>
      <c r="K7" s="5">
        <f t="shared" si="5"/>
        <v>1837.6899999999996</v>
      </c>
      <c r="L7" s="5">
        <f t="shared" si="5"/>
        <v>1804.2899999999995</v>
      </c>
      <c r="M7" s="5">
        <f t="shared" si="5"/>
        <v>1700.8899999999994</v>
      </c>
      <c r="N7" s="11">
        <f>M7</f>
        <v>1700.8899999999994</v>
      </c>
    </row>
    <row r="8" spans="1:14" ht="13.5" thickBot="1">
      <c r="A8" s="2"/>
      <c r="B8" s="2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2"/>
    </row>
    <row r="9" spans="1:14" ht="13.5" thickBot="1">
      <c r="A9" s="1" t="s">
        <v>16</v>
      </c>
      <c r="B9" s="25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</row>
    <row r="10" spans="1:14" ht="12.75">
      <c r="A10" s="2" t="s">
        <v>18</v>
      </c>
      <c r="B10" s="5">
        <v>175</v>
      </c>
      <c r="C10" s="5">
        <v>350</v>
      </c>
      <c r="D10" s="5">
        <v>175</v>
      </c>
      <c r="E10" s="5">
        <v>175</v>
      </c>
      <c r="F10" s="5">
        <v>35</v>
      </c>
      <c r="G10" s="5">
        <v>35</v>
      </c>
      <c r="H10" s="5">
        <v>35</v>
      </c>
      <c r="I10" s="5">
        <v>35</v>
      </c>
      <c r="J10" s="5">
        <v>35</v>
      </c>
      <c r="K10" s="5"/>
      <c r="L10" s="5"/>
      <c r="M10" s="5"/>
      <c r="N10" s="11">
        <f t="shared" si="3"/>
        <v>1050</v>
      </c>
    </row>
    <row r="11" spans="1:14" ht="12.75">
      <c r="A11" s="2" t="s">
        <v>19</v>
      </c>
      <c r="B11" s="2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">
        <f t="shared" si="3"/>
        <v>0</v>
      </c>
    </row>
    <row r="12" spans="1:14" ht="12.75">
      <c r="A12" s="2" t="s">
        <v>20</v>
      </c>
      <c r="B12" s="2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11">
        <f t="shared" si="3"/>
        <v>0</v>
      </c>
    </row>
    <row r="13" spans="1:14" ht="12.75">
      <c r="A13" s="2" t="s">
        <v>28</v>
      </c>
      <c r="B13" s="27">
        <v>1.6</v>
      </c>
      <c r="C13" s="20">
        <v>1.7</v>
      </c>
      <c r="D13" s="20">
        <v>1.8</v>
      </c>
      <c r="E13" s="20">
        <v>1.9</v>
      </c>
      <c r="F13" s="20">
        <v>1.9</v>
      </c>
      <c r="G13" s="20">
        <v>1.6</v>
      </c>
      <c r="H13" s="20">
        <v>1.6</v>
      </c>
      <c r="I13" s="20">
        <v>1.6</v>
      </c>
      <c r="J13" s="20">
        <v>1.6</v>
      </c>
      <c r="K13" s="20">
        <v>1.6</v>
      </c>
      <c r="L13" s="20">
        <v>1.6</v>
      </c>
      <c r="M13" s="20">
        <v>1.6</v>
      </c>
      <c r="N13" s="21">
        <f>SUM(B13:M13)</f>
        <v>20.1</v>
      </c>
    </row>
    <row r="14" spans="1:14" ht="13.5" thickBot="1">
      <c r="A14" s="2"/>
      <c r="B14" s="2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12"/>
    </row>
    <row r="15" spans="1:14" ht="13.5" thickBot="1">
      <c r="A15" s="1" t="s">
        <v>21</v>
      </c>
      <c r="B15" s="25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</row>
    <row r="16" spans="1:14" ht="12.75">
      <c r="A16" s="2" t="s">
        <v>22</v>
      </c>
      <c r="B16" s="24"/>
      <c r="C16" s="5"/>
      <c r="D16" s="5"/>
      <c r="E16" s="5"/>
      <c r="F16" s="5"/>
      <c r="G16" s="5">
        <v>50</v>
      </c>
      <c r="H16" s="5"/>
      <c r="I16" s="5"/>
      <c r="J16" s="5"/>
      <c r="K16" s="5"/>
      <c r="L16" s="5"/>
      <c r="M16" s="5"/>
      <c r="N16" s="11">
        <f t="shared" si="3"/>
        <v>50</v>
      </c>
    </row>
    <row r="17" spans="1:14" ht="12.75">
      <c r="A17" s="17" t="s">
        <v>37</v>
      </c>
      <c r="B17" s="24"/>
      <c r="C17" s="5"/>
      <c r="D17" s="5"/>
      <c r="E17" s="5"/>
      <c r="F17" s="5"/>
      <c r="G17" s="5">
        <v>250</v>
      </c>
      <c r="H17" s="5"/>
      <c r="I17" s="5"/>
      <c r="J17" s="5"/>
      <c r="K17" s="5"/>
      <c r="L17" s="5"/>
      <c r="M17" s="5"/>
      <c r="N17" s="11">
        <f t="shared" si="3"/>
        <v>250</v>
      </c>
    </row>
    <row r="18" spans="1:14" ht="12.75">
      <c r="A18" s="2" t="s">
        <v>23</v>
      </c>
      <c r="B18" s="24"/>
      <c r="C18" s="5"/>
      <c r="D18" s="5"/>
      <c r="E18" s="5"/>
      <c r="F18" s="5"/>
      <c r="G18" s="5">
        <v>40</v>
      </c>
      <c r="H18" s="5"/>
      <c r="I18" s="5"/>
      <c r="J18" s="5"/>
      <c r="K18" s="5"/>
      <c r="L18" s="5"/>
      <c r="M18" s="5"/>
      <c r="N18" s="11">
        <f t="shared" si="3"/>
        <v>40</v>
      </c>
    </row>
    <row r="19" spans="1:14" ht="12.75">
      <c r="A19" s="2" t="s">
        <v>26</v>
      </c>
      <c r="B19" s="24"/>
      <c r="C19" s="5"/>
      <c r="D19" s="5"/>
      <c r="E19" s="5"/>
      <c r="F19" s="5"/>
      <c r="G19" s="5"/>
      <c r="H19" s="5"/>
      <c r="I19" s="5"/>
      <c r="J19" s="5"/>
      <c r="K19" s="5"/>
      <c r="L19" s="5"/>
      <c r="M19" s="20">
        <f>N35*3.5</f>
        <v>105</v>
      </c>
      <c r="N19" s="21">
        <f t="shared" si="3"/>
        <v>105</v>
      </c>
    </row>
    <row r="20" spans="1:14" ht="12.75">
      <c r="A20" s="2" t="s">
        <v>27</v>
      </c>
      <c r="B20" s="24"/>
      <c r="C20" s="5"/>
      <c r="D20" s="18"/>
      <c r="E20" s="5">
        <v>50</v>
      </c>
      <c r="F20" s="5"/>
      <c r="G20" s="18"/>
      <c r="H20" s="5"/>
      <c r="I20" s="5">
        <v>50</v>
      </c>
      <c r="J20" s="5"/>
      <c r="K20" s="5">
        <v>50</v>
      </c>
      <c r="L20" s="5"/>
      <c r="M20" s="5"/>
      <c r="N20" s="11">
        <f t="shared" si="3"/>
        <v>150</v>
      </c>
    </row>
    <row r="21" spans="1:14" ht="12.75">
      <c r="A21" s="2" t="s">
        <v>24</v>
      </c>
      <c r="B21" s="24"/>
      <c r="C21" s="5"/>
      <c r="D21" s="18"/>
      <c r="E21" s="5"/>
      <c r="F21" s="5"/>
      <c r="G21" s="18"/>
      <c r="H21" s="5"/>
      <c r="I21" s="5"/>
      <c r="J21" s="5"/>
      <c r="K21" s="5"/>
      <c r="L21" s="5"/>
      <c r="M21" s="5"/>
      <c r="N21" s="11">
        <f t="shared" si="3"/>
        <v>0</v>
      </c>
    </row>
    <row r="22" spans="1:14" ht="12.75">
      <c r="A22" s="2" t="s">
        <v>25</v>
      </c>
      <c r="B22" s="24"/>
      <c r="C22" s="5"/>
      <c r="D22" s="18"/>
      <c r="E22" s="5">
        <v>175</v>
      </c>
      <c r="F22" s="5"/>
      <c r="G22" s="18"/>
      <c r="H22" s="5"/>
      <c r="I22" s="5">
        <v>20</v>
      </c>
      <c r="J22" s="5"/>
      <c r="K22" s="5">
        <v>50</v>
      </c>
      <c r="L22" s="5"/>
      <c r="M22" s="5"/>
      <c r="N22" s="11">
        <f t="shared" si="3"/>
        <v>245</v>
      </c>
    </row>
    <row r="23" spans="1:14" ht="12.75">
      <c r="A23" s="2" t="s">
        <v>29</v>
      </c>
      <c r="B23" s="24"/>
      <c r="C23" s="5"/>
      <c r="D23" s="5"/>
      <c r="E23" s="5"/>
      <c r="F23" s="5"/>
      <c r="G23" s="5"/>
      <c r="H23" s="5"/>
      <c r="I23" s="5"/>
      <c r="J23" s="5"/>
      <c r="K23" s="5">
        <v>75</v>
      </c>
      <c r="L23" s="5"/>
      <c r="M23" s="5"/>
      <c r="N23" s="11">
        <f t="shared" si="3"/>
        <v>75</v>
      </c>
    </row>
    <row r="24" spans="1:14" ht="12.75">
      <c r="A24" s="2" t="s">
        <v>30</v>
      </c>
      <c r="B24" s="2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11">
        <f t="shared" si="3"/>
        <v>0</v>
      </c>
    </row>
    <row r="25" spans="1:14" ht="12.75">
      <c r="A25" s="2" t="s">
        <v>32</v>
      </c>
      <c r="B25" s="24"/>
      <c r="C25" s="5"/>
      <c r="D25" s="5"/>
      <c r="E25" s="5"/>
      <c r="F25" s="5"/>
      <c r="G25" s="5"/>
      <c r="H25" s="5"/>
      <c r="I25" s="5">
        <v>100</v>
      </c>
      <c r="J25" s="5"/>
      <c r="K25" s="5"/>
      <c r="L25" s="5"/>
      <c r="M25" s="5"/>
      <c r="N25" s="11">
        <f t="shared" si="3"/>
        <v>100</v>
      </c>
    </row>
    <row r="26" spans="1:14" ht="12.75">
      <c r="A26" s="2" t="s">
        <v>38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11">
        <f t="shared" si="3"/>
        <v>0</v>
      </c>
    </row>
    <row r="27" spans="1:14" ht="12.75">
      <c r="A27" s="2" t="s">
        <v>40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>
        <v>35</v>
      </c>
      <c r="M27" s="5"/>
      <c r="N27" s="11">
        <f t="shared" si="3"/>
        <v>35</v>
      </c>
    </row>
    <row r="28" spans="1:14" ht="12.75">
      <c r="A28" s="2"/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11"/>
    </row>
    <row r="29" spans="1:14" ht="12.75">
      <c r="A29" s="16" t="s">
        <v>36</v>
      </c>
      <c r="B29" s="2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11">
        <f>SUM(B30:M33)</f>
        <v>20</v>
      </c>
    </row>
    <row r="30" spans="1:14" ht="12.75">
      <c r="A30" s="2"/>
      <c r="B30" s="24"/>
      <c r="C30" s="5"/>
      <c r="D30" s="5"/>
      <c r="E30" s="5">
        <v>20</v>
      </c>
      <c r="F30" s="5"/>
      <c r="G30" s="5"/>
      <c r="H30" s="5"/>
      <c r="I30" s="5"/>
      <c r="J30" s="5"/>
      <c r="K30" s="5"/>
      <c r="L30" s="5"/>
      <c r="M30" s="5"/>
      <c r="N30" s="11"/>
    </row>
    <row r="31" spans="1:14" ht="12.75">
      <c r="A31" s="2"/>
      <c r="B31" s="2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11"/>
    </row>
    <row r="32" spans="1:14" ht="12.75">
      <c r="A32" s="2"/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11"/>
    </row>
    <row r="33" spans="1:14" ht="13.5" thickBot="1">
      <c r="A33" s="3"/>
      <c r="B33" s="2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14"/>
    </row>
    <row r="34" ht="13.5" thickTop="1"/>
    <row r="35" spans="1:14" ht="12.75">
      <c r="A35" t="s">
        <v>39</v>
      </c>
      <c r="B35">
        <v>5</v>
      </c>
      <c r="C35">
        <v>10</v>
      </c>
      <c r="D35">
        <v>5</v>
      </c>
      <c r="E35">
        <v>5</v>
      </c>
      <c r="F35">
        <v>1</v>
      </c>
      <c r="G35">
        <v>1</v>
      </c>
      <c r="H35">
        <v>1</v>
      </c>
      <c r="I35">
        <v>1</v>
      </c>
      <c r="J35">
        <v>1</v>
      </c>
      <c r="N35" s="19">
        <f>SUM(B35:M35)</f>
        <v>30</v>
      </c>
    </row>
    <row r="36" ht="12.75">
      <c r="N36" s="19"/>
    </row>
  </sheetData>
  <mergeCells count="1">
    <mergeCell ref="A1:N1"/>
  </mergeCells>
  <printOptions gridLines="1"/>
  <pageMargins left="0.25" right="0.2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A.E.K.D.B.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L. Patch</dc:creator>
  <cp:keywords/>
  <dc:description/>
  <cp:lastModifiedBy>Richard L. Patch</cp:lastModifiedBy>
  <cp:lastPrinted>2001-10-29T19:35:10Z</cp:lastPrinted>
  <dcterms:created xsi:type="dcterms:W3CDTF">2001-09-06T23:27:07Z</dcterms:created>
  <dcterms:modified xsi:type="dcterms:W3CDTF">2007-01-08T18:15:05Z</dcterms:modified>
  <cp:category/>
  <cp:version/>
  <cp:contentType/>
  <cp:contentStatus/>
</cp:coreProperties>
</file>